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Exaco-NAS\Exaco Files\Pricelists and Catalogs\2026 Pricelists + Catalogs\"/>
    </mc:Choice>
  </mc:AlternateContent>
  <xr:revisionPtr revIDLastSave="0" documentId="13_ncr:1_{49E6435F-C500-4A79-9150-F94F98B0B554}" xr6:coauthVersionLast="47" xr6:coauthVersionMax="47" xr10:uidLastSave="{00000000-0000-0000-0000-000000000000}"/>
  <workbookProtection workbookAlgorithmName="SHA-512" workbookHashValue="9T55/RrAtFe7dfhi4acM3eIPFzhBFkXYqYGW/K8KNrSlVezcDCn9gn7gVxXYDbPOFFI7Bp7hbKHcjrOdncW61g==" workbookSaltValue="JRQVQN3ermIcgE2+KxO4jw==" workbookSpinCount="100000" lockStructure="1"/>
  <bookViews>
    <workbookView xWindow="-120" yWindow="3675" windowWidth="39390" windowHeight="20535" tabRatio="504" xr2:uid="{00000000-000D-0000-FFFF-FFFF00000000}"/>
  </bookViews>
  <sheets>
    <sheet name="Sheet1" sheetId="1" r:id="rId1"/>
  </sheets>
  <definedNames>
    <definedName name="_xlnm.Print_Area" localSheetId="0">Sheet1!$B$1:$J$579</definedName>
    <definedName name="_xlnm.Print_Titles" localSheetId="0">Sheet1!$2:$2</definedName>
  </definedNames>
  <calcPr calcId="191029"/>
  <extLst>
    <ext xmlns:x14="http://schemas.microsoft.com/office/spreadsheetml/2009/9/main" uri="{79F54976-1DA5-4618-B147-4CDE4B953A38}">
      <x14:workbookPr defaultImageDpi="150" discardImageEditData="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53" i="1" l="1" a="1"/>
  <c r="D653" i="1" s="1"/>
  <c r="S504" i="1"/>
  <c r="S550" i="1"/>
  <c r="S551" i="1"/>
  <c r="S175" i="1"/>
  <c r="R551" i="1"/>
  <c r="R550" i="1"/>
  <c r="S549" i="1"/>
  <c r="R549" i="1"/>
  <c r="S548" i="1"/>
  <c r="R548" i="1"/>
  <c r="S547" i="1"/>
  <c r="R547" i="1"/>
  <c r="S546" i="1"/>
  <c r="R546" i="1"/>
  <c r="S545" i="1"/>
  <c r="R545" i="1"/>
  <c r="S544" i="1"/>
  <c r="R544" i="1"/>
  <c r="S543" i="1"/>
  <c r="R543" i="1"/>
  <c r="S542" i="1"/>
  <c r="R542" i="1"/>
  <c r="S541" i="1"/>
  <c r="R541" i="1"/>
  <c r="S540" i="1"/>
  <c r="R540" i="1"/>
  <c r="S539" i="1"/>
  <c r="R539" i="1"/>
  <c r="S538" i="1"/>
  <c r="R538" i="1"/>
  <c r="S537" i="1"/>
  <c r="R537" i="1"/>
  <c r="S536" i="1"/>
  <c r="R536" i="1"/>
  <c r="S535" i="1"/>
  <c r="R535" i="1"/>
  <c r="S534" i="1"/>
  <c r="R534" i="1"/>
  <c r="S533" i="1"/>
  <c r="R533" i="1"/>
  <c r="S532" i="1"/>
  <c r="R532" i="1"/>
  <c r="S531" i="1"/>
  <c r="R531" i="1"/>
  <c r="S530" i="1"/>
  <c r="R530" i="1"/>
  <c r="S529" i="1"/>
  <c r="R529" i="1"/>
  <c r="S528" i="1"/>
  <c r="R528" i="1"/>
  <c r="S527" i="1"/>
  <c r="R527" i="1"/>
  <c r="S526" i="1"/>
  <c r="R526" i="1"/>
  <c r="S525" i="1"/>
  <c r="R525" i="1"/>
  <c r="S524" i="1"/>
  <c r="R524" i="1"/>
  <c r="S523" i="1"/>
  <c r="R523" i="1"/>
  <c r="S522" i="1"/>
  <c r="R522" i="1"/>
  <c r="S521" i="1"/>
  <c r="R521" i="1"/>
  <c r="S520" i="1"/>
  <c r="R520" i="1"/>
  <c r="S519" i="1"/>
  <c r="R519" i="1"/>
  <c r="S518" i="1"/>
  <c r="R518" i="1"/>
  <c r="S517" i="1"/>
  <c r="R517" i="1"/>
  <c r="S516" i="1"/>
  <c r="R516" i="1"/>
  <c r="S515" i="1"/>
  <c r="R515" i="1"/>
  <c r="S89" i="1"/>
  <c r="S86" i="1"/>
  <c r="S85" i="1"/>
  <c r="S84" i="1"/>
  <c r="S82" i="1"/>
  <c r="S81" i="1"/>
  <c r="S80" i="1"/>
  <c r="S78" i="1"/>
  <c r="S77" i="1"/>
  <c r="S76" i="1"/>
  <c r="S60" i="1"/>
  <c r="S61" i="1"/>
  <c r="S54" i="1"/>
  <c r="S242" i="1" l="1"/>
  <c r="R479" i="1" l="1"/>
  <c r="S479" i="1"/>
  <c r="S481" i="1"/>
  <c r="S485" i="1"/>
  <c r="S486" i="1"/>
  <c r="S487" i="1"/>
  <c r="S488" i="1"/>
  <c r="R478" i="1"/>
  <c r="S478" i="1"/>
  <c r="R477" i="1"/>
  <c r="S477" i="1"/>
  <c r="R476" i="1"/>
  <c r="S476" i="1"/>
  <c r="R475" i="1"/>
  <c r="S475" i="1"/>
  <c r="R474" i="1"/>
  <c r="S474" i="1"/>
  <c r="R473" i="1"/>
  <c r="S473" i="1"/>
  <c r="R472" i="1"/>
  <c r="S472" i="1"/>
  <c r="R471" i="1"/>
  <c r="S471" i="1"/>
  <c r="R470" i="1"/>
  <c r="S470" i="1"/>
  <c r="S465" i="1"/>
  <c r="S463" i="1" l="1"/>
  <c r="R463" i="1"/>
  <c r="S484" i="1"/>
  <c r="S483" i="1"/>
  <c r="S482" i="1"/>
  <c r="S480" i="1"/>
  <c r="R480" i="1"/>
  <c r="S468" i="1"/>
  <c r="R468" i="1"/>
  <c r="S467" i="1"/>
  <c r="R467" i="1"/>
  <c r="S466" i="1"/>
  <c r="R466" i="1"/>
  <c r="R465" i="1"/>
  <c r="S464" i="1"/>
  <c r="R464" i="1"/>
  <c r="S462" i="1"/>
  <c r="R462" i="1"/>
  <c r="S469" i="1"/>
  <c r="R469" i="1"/>
  <c r="U499" i="1"/>
  <c r="S498" i="1"/>
  <c r="S241" i="1"/>
  <c r="S213" i="1"/>
  <c r="S206" i="1"/>
  <c r="S240" i="1" l="1"/>
  <c r="S291" i="1"/>
  <c r="S246" i="1" l="1"/>
  <c r="S44" i="1"/>
  <c r="S83" i="1"/>
  <c r="S70" i="1"/>
  <c r="S68" i="1"/>
  <c r="S67" i="1"/>
  <c r="S65" i="1"/>
  <c r="S58" i="1"/>
  <c r="S56" i="1"/>
  <c r="S273" i="1"/>
  <c r="S285" i="1" l="1"/>
  <c r="S110" i="1"/>
  <c r="S109" i="1"/>
  <c r="S108" i="1"/>
  <c r="S107" i="1"/>
  <c r="S174" i="1" l="1"/>
  <c r="S186" i="1" l="1"/>
  <c r="S185" i="1"/>
  <c r="S184" i="1"/>
  <c r="S307" i="1"/>
  <c r="S172" i="1"/>
  <c r="S252" i="1"/>
  <c r="S250" i="1"/>
  <c r="S249" i="1"/>
  <c r="S248" i="1"/>
  <c r="S247" i="1"/>
  <c r="S251" i="1"/>
  <c r="S239" i="1"/>
  <c r="S238" i="1"/>
  <c r="S237" i="1"/>
  <c r="S236" i="1"/>
  <c r="S235" i="1"/>
  <c r="S243" i="1" l="1"/>
  <c r="S410" i="1"/>
  <c r="S409" i="1"/>
  <c r="S275" i="1"/>
  <c r="S430" i="1"/>
  <c r="S223" i="1" l="1"/>
  <c r="S221" i="1" l="1"/>
  <c r="S558" i="1"/>
  <c r="S278" i="1" l="1"/>
  <c r="S408" i="1"/>
  <c r="S495" i="1" l="1"/>
  <c r="R495" i="1"/>
  <c r="S497" i="1"/>
  <c r="R497" i="1"/>
  <c r="S494" i="1"/>
  <c r="R494" i="1"/>
  <c r="S493" i="1"/>
  <c r="R493" i="1"/>
  <c r="S496" i="1"/>
  <c r="R496" i="1"/>
  <c r="S492" i="1"/>
  <c r="R492" i="1"/>
  <c r="S94" i="1"/>
  <c r="S93" i="1"/>
  <c r="S92" i="1"/>
  <c r="S287" i="1"/>
  <c r="S279" i="1"/>
  <c r="S276" i="1"/>
  <c r="S274" i="1"/>
  <c r="S272" i="1"/>
  <c r="S271" i="1"/>
  <c r="S270" i="1"/>
  <c r="S268" i="1"/>
  <c r="S269" i="1"/>
  <c r="S267" i="1"/>
  <c r="S286" i="1"/>
  <c r="S218" i="1"/>
  <c r="S211" i="1"/>
  <c r="S228" i="1"/>
  <c r="S216" i="1"/>
  <c r="S209" i="1"/>
  <c r="S227" i="1"/>
  <c r="S207" i="1"/>
  <c r="S226" i="1"/>
  <c r="S224" i="1"/>
  <c r="S192" i="1"/>
  <c r="S418" i="1"/>
  <c r="S420" i="1"/>
  <c r="S442" i="1"/>
  <c r="S397" i="1"/>
  <c r="S394" i="1"/>
  <c r="S391" i="1"/>
  <c r="S64" i="1"/>
  <c r="S62" i="1"/>
  <c r="S52" i="1"/>
  <c r="S51" i="1"/>
  <c r="S50" i="1"/>
  <c r="S55" i="1"/>
  <c r="S53" i="1"/>
  <c r="S49" i="1"/>
  <c r="S48" i="1"/>
  <c r="S47" i="1"/>
  <c r="S214" i="1"/>
  <c r="S564" i="1"/>
  <c r="S563" i="1"/>
  <c r="S562" i="1"/>
  <c r="S105" i="1"/>
  <c r="S104" i="1"/>
  <c r="S103" i="1"/>
  <c r="S102" i="1"/>
  <c r="S431" i="1"/>
  <c r="S407" i="1"/>
  <c r="S406" i="1"/>
  <c r="S405" i="1"/>
  <c r="S294" i="1"/>
  <c r="S293" i="1"/>
  <c r="S290" i="1"/>
  <c r="S289" i="1"/>
  <c r="S288" i="1"/>
  <c r="S281" i="1"/>
  <c r="S282" i="1"/>
  <c r="S283" i="1"/>
  <c r="S284" i="1"/>
  <c r="S280" i="1"/>
  <c r="S79" i="1"/>
  <c r="S100" i="1"/>
  <c r="S96" i="1"/>
  <c r="S168" i="1"/>
  <c r="S173" i="1"/>
  <c r="S166" i="1"/>
  <c r="S205" i="1"/>
  <c r="S204" i="1"/>
  <c r="S202" i="1"/>
  <c r="S203" i="1"/>
  <c r="S180" i="1"/>
  <c r="S41" i="1"/>
  <c r="S386" i="1"/>
  <c r="S299" i="1"/>
  <c r="S435" i="1"/>
  <c r="S434" i="1"/>
  <c r="S433" i="1"/>
  <c r="S510" i="1"/>
  <c r="S509" i="1"/>
  <c r="S508" i="1"/>
  <c r="S507" i="1"/>
  <c r="S512" i="1"/>
  <c r="S503" i="1"/>
  <c r="S502" i="1"/>
  <c r="S501" i="1"/>
  <c r="S458" i="1"/>
  <c r="S457" i="1"/>
  <c r="S456" i="1"/>
  <c r="S455" i="1"/>
  <c r="S454" i="1"/>
  <c r="S453" i="1"/>
  <c r="S446" i="1"/>
  <c r="S113" i="1"/>
  <c r="S116" i="1"/>
  <c r="S117" i="1"/>
  <c r="S120" i="1"/>
  <c r="S59" i="1"/>
  <c r="S71" i="1"/>
  <c r="S72" i="1"/>
  <c r="S73" i="1"/>
  <c r="S74" i="1"/>
  <c r="S95" i="1"/>
  <c r="S97" i="1"/>
  <c r="S222" i="1"/>
  <c r="S98" i="1"/>
  <c r="S99" i="1"/>
  <c r="S374" i="1"/>
  <c r="S377" i="1"/>
  <c r="S378" i="1"/>
  <c r="S379" i="1"/>
  <c r="S380" i="1"/>
  <c r="S381" i="1"/>
  <c r="S382" i="1"/>
  <c r="S383" i="1"/>
  <c r="S384" i="1"/>
  <c r="S385" i="1"/>
  <c r="S392" i="1"/>
  <c r="S393" i="1"/>
  <c r="S395" i="1"/>
  <c r="S396" i="1"/>
  <c r="S398" i="1"/>
  <c r="S297" i="1"/>
  <c r="Q331" i="1"/>
  <c r="Q338" i="1"/>
  <c r="Q345" i="1"/>
  <c r="Q352" i="1"/>
  <c r="Q359" i="1"/>
  <c r="Q367" i="1"/>
  <c r="S444" i="1"/>
  <c r="S443" i="1"/>
  <c r="S441" i="1"/>
  <c r="S440" i="1"/>
  <c r="S439" i="1"/>
  <c r="S438"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<sst xmlns="http://schemas.openxmlformats.org/spreadsheetml/2006/main" count="5091" uniqueCount="2213">
  <si>
    <t xml:space="preserve">anodized </t>
  </si>
  <si>
    <t>Color</t>
  </si>
  <si>
    <t>Size</t>
  </si>
  <si>
    <t>Item   Actual  Weight</t>
  </si>
  <si>
    <t>Country of      Origin</t>
  </si>
  <si>
    <t>Lead  Time</t>
  </si>
  <si>
    <t>77 gal.</t>
  </si>
  <si>
    <t>green</t>
  </si>
  <si>
    <t>110 gal.</t>
  </si>
  <si>
    <t>187 gal.</t>
  </si>
  <si>
    <t>Austria</t>
  </si>
  <si>
    <t>AQ 187</t>
  </si>
  <si>
    <t>double</t>
  </si>
  <si>
    <t>USA</t>
  </si>
  <si>
    <t>green parts &amp; anodized aluminum, opaque poly</t>
  </si>
  <si>
    <t>Boxed Weight Lbs.</t>
  </si>
  <si>
    <t>Material</t>
  </si>
  <si>
    <t>Polypropylene copolymer up to 40% recycled</t>
  </si>
  <si>
    <t>Polypropylene corner connectors aluminum frame, 4 mm twin wall poly</t>
  </si>
  <si>
    <t>woven carbon</t>
  </si>
  <si>
    <t>80% copolymer polypropylene, 20% HDPE</t>
  </si>
  <si>
    <t>20" longer</t>
  </si>
  <si>
    <t>CF 120/100</t>
  </si>
  <si>
    <t>large</t>
  </si>
  <si>
    <t>Polypropylene corner connectors aluminum frame, 8 mm twin-wall poly</t>
  </si>
  <si>
    <t>1.416Green</t>
  </si>
  <si>
    <t>017783955342</t>
  </si>
  <si>
    <t>017783955236</t>
  </si>
  <si>
    <t>017783951245</t>
  </si>
  <si>
    <t>017783951344</t>
  </si>
  <si>
    <t>2.5 gal</t>
  </si>
  <si>
    <t>reservoir</t>
  </si>
  <si>
    <t>140' line</t>
  </si>
  <si>
    <t>54 sq.ft.</t>
  </si>
  <si>
    <t>81 sq.ft.</t>
  </si>
  <si>
    <t>102 sq.ft.</t>
  </si>
  <si>
    <t>108 sq.ft.</t>
  </si>
  <si>
    <t>135 sq.ft.</t>
  </si>
  <si>
    <t>165 sq.ft.</t>
  </si>
  <si>
    <t>283 sq.ft.</t>
  </si>
  <si>
    <t>3" x 3"</t>
  </si>
  <si>
    <t>FELIX</t>
  </si>
  <si>
    <t>medium</t>
  </si>
  <si>
    <t>48</t>
  </si>
  <si>
    <t>Cartons per item</t>
  </si>
  <si>
    <t>CPBS01</t>
  </si>
  <si>
    <t>0.8 gal.</t>
  </si>
  <si>
    <t>China</t>
  </si>
  <si>
    <t>silver</t>
  </si>
  <si>
    <t>UPC/EAN code</t>
  </si>
  <si>
    <t>stainless</t>
  </si>
  <si>
    <t>TWIST</t>
  </si>
  <si>
    <t>yellow</t>
  </si>
  <si>
    <t>Standard Greenhouse ships in 8 boxes.</t>
  </si>
  <si>
    <t>7 are packed together on a long pallet</t>
  </si>
  <si>
    <t>Germany</t>
  </si>
  <si>
    <t xml:space="preserve"> </t>
  </si>
  <si>
    <t>185 sq.ft.</t>
  </si>
  <si>
    <t>017783958343</t>
  </si>
  <si>
    <t>High impact plastics</t>
  </si>
  <si>
    <t>1 day</t>
  </si>
  <si>
    <t>45' Line</t>
  </si>
  <si>
    <t>Case Pack</t>
  </si>
  <si>
    <t>pp</t>
  </si>
  <si>
    <t>Airplane aluminum &amp; polyamide plastics</t>
  </si>
  <si>
    <t>PEFC Certified wood &amp; UV 50+ roof</t>
  </si>
  <si>
    <t>aluminum frame &amp; polycarbonate glazing</t>
  </si>
  <si>
    <t>aluminum</t>
  </si>
  <si>
    <t>aluminum frame poly inserts</t>
  </si>
  <si>
    <t>stainless steel</t>
  </si>
  <si>
    <t>plastic</t>
  </si>
  <si>
    <t>polypropylene</t>
  </si>
  <si>
    <t>aluminum &amp; poly</t>
  </si>
  <si>
    <t>FOB Austin, TX</t>
  </si>
  <si>
    <t>Distributor USA</t>
  </si>
  <si>
    <t xml:space="preserve">Terms &amp; Conditions: </t>
  </si>
  <si>
    <t xml:space="preserve">see </t>
  </si>
  <si>
    <t>above</t>
  </si>
  <si>
    <t>red</t>
  </si>
  <si>
    <t>white</t>
  </si>
  <si>
    <t>grey</t>
  </si>
  <si>
    <t>clear</t>
  </si>
  <si>
    <t>FiberClay</t>
  </si>
  <si>
    <t>RIGA Piston</t>
  </si>
  <si>
    <t>RIGA Auto Opener</t>
  </si>
  <si>
    <t>Belgium</t>
  </si>
  <si>
    <t>RIGA Wind 1</t>
  </si>
  <si>
    <t>RIGA Help Kit</t>
  </si>
  <si>
    <t>1.420Grey</t>
  </si>
  <si>
    <t>High Density Polyethylene HDPE</t>
  </si>
  <si>
    <t>aluminum &amp; polycarbonate</t>
  </si>
  <si>
    <t>plus 100 lbs.</t>
  </si>
  <si>
    <t>RIGA Plastic Hooks</t>
  </si>
  <si>
    <t>black</t>
  </si>
  <si>
    <t>poly</t>
  </si>
  <si>
    <t>ThermoKing 900</t>
  </si>
  <si>
    <t>240 gal</t>
  </si>
  <si>
    <t>Aeroplus 6000</t>
  </si>
  <si>
    <t xml:space="preserve">140 gal. </t>
  </si>
  <si>
    <t>Polypropylene Plastics - high impact resistant in cold weather - UV stabilized</t>
  </si>
  <si>
    <t>Composting Accessories:</t>
  </si>
  <si>
    <t>Compost collection: indoors</t>
  </si>
  <si>
    <t>AQ 77</t>
  </si>
  <si>
    <t>RIGA IV Base</t>
  </si>
  <si>
    <t xml:space="preserve">RIGA XL Professional Greenhouses: 16 mm triple wall polycarbonate - Made in Germany </t>
  </si>
  <si>
    <t>anodized</t>
  </si>
  <si>
    <t>Sash-Lock</t>
  </si>
  <si>
    <t xml:space="preserve">Cold-Frames: Top quality mini-greenhouses from Juwel in Austria. </t>
  </si>
  <si>
    <t xml:space="preserve">Prices Subject to Change w/o notice: due to fluctuation in the exchange rates (10% or more we change). </t>
  </si>
  <si>
    <t xml:space="preserve">ph. 512-407-8500;  fax: 512-407-8554;  </t>
  </si>
  <si>
    <t>Cu.ft.</t>
  </si>
  <si>
    <t>99</t>
  </si>
  <si>
    <t>40</t>
  </si>
  <si>
    <t>102</t>
  </si>
  <si>
    <t>130</t>
  </si>
  <si>
    <t xml:space="preserve">162 </t>
  </si>
  <si>
    <t>240</t>
  </si>
  <si>
    <t>7</t>
  </si>
  <si>
    <t>78</t>
  </si>
  <si>
    <t>39</t>
  </si>
  <si>
    <t>144</t>
  </si>
  <si>
    <t>Aerobin 400</t>
  </si>
  <si>
    <t>80 gal.</t>
  </si>
  <si>
    <t>100% recycled copolymer plastics; 2.1 mm thick</t>
  </si>
  <si>
    <t>120 gal.</t>
  </si>
  <si>
    <t>100% recycled copolymer plastics; 2.3 mm thick</t>
  </si>
  <si>
    <t>Thermo Star 1000</t>
  </si>
  <si>
    <t>olive green</t>
  </si>
  <si>
    <t>267 gal</t>
  </si>
  <si>
    <t>PP Plastics with Thermelon technology - UV stabilized</t>
  </si>
  <si>
    <t>up to 38</t>
  </si>
  <si>
    <t>up to 38"</t>
  </si>
  <si>
    <t>Polypropylene copolymer up to 100% recycled</t>
  </si>
  <si>
    <t>298 sq.ft.</t>
  </si>
  <si>
    <t>231 sq.ft.</t>
  </si>
  <si>
    <t>322 sq.ft.</t>
  </si>
  <si>
    <t>368 sq.ft.</t>
  </si>
  <si>
    <t>413 sq.ft.</t>
  </si>
  <si>
    <t>RIGA XL 5 Foundation Frame</t>
  </si>
  <si>
    <t>RIGA XL 7 Foundation Frame</t>
  </si>
  <si>
    <t>RIGA XL 8 Foundation Frame</t>
  </si>
  <si>
    <t>RIGA XL 9 Base</t>
  </si>
  <si>
    <t>RIGA XL 8 Base</t>
  </si>
  <si>
    <t>RIGA XL 7 Base</t>
  </si>
  <si>
    <t>RIGA XL 5 Base</t>
  </si>
  <si>
    <t>RIGA XL 6 Base</t>
  </si>
  <si>
    <t>RIGA XL 6</t>
  </si>
  <si>
    <t>Soil Fence</t>
  </si>
  <si>
    <t>dark green</t>
  </si>
  <si>
    <t>200 sq.ft.</t>
  </si>
  <si>
    <t>24</t>
  </si>
  <si>
    <t>30</t>
  </si>
  <si>
    <t>20</t>
  </si>
  <si>
    <t>CPBW01</t>
  </si>
  <si>
    <t>From Germany: Good &amp; Better</t>
  </si>
  <si>
    <t>RIGA III Bottom Shelf</t>
  </si>
  <si>
    <t xml:space="preserve">RIGA XL 5 </t>
  </si>
  <si>
    <t xml:space="preserve">RIGA XL 7 </t>
  </si>
  <si>
    <t xml:space="preserve">RIGA XL 8 </t>
  </si>
  <si>
    <t>RIGA XL 9</t>
  </si>
  <si>
    <t>Foundation Frame for RIGA 2s</t>
  </si>
  <si>
    <t>Foundation Frame for RIGA 3s</t>
  </si>
  <si>
    <t>Foundation Frame for RIGA 3</t>
  </si>
  <si>
    <t>Foundation Frame for RIGA 4s</t>
  </si>
  <si>
    <t>Foundation Frame for RIGA 4</t>
  </si>
  <si>
    <t>RIGA IV Bottom Shelf</t>
  </si>
  <si>
    <t>Foundation Frame for RIGA 5</t>
  </si>
  <si>
    <t>oatmeal</t>
  </si>
  <si>
    <t>anodized aluminum</t>
  </si>
  <si>
    <t>metallic grey</t>
  </si>
  <si>
    <t>RIGA  Door Ext "S"</t>
  </si>
  <si>
    <t>017783955366</t>
  </si>
  <si>
    <t>017783306007</t>
  </si>
  <si>
    <t>9001567203478</t>
  </si>
  <si>
    <t>9001567201504</t>
  </si>
  <si>
    <t>9001567202204</t>
  </si>
  <si>
    <t>4023122154525</t>
  </si>
  <si>
    <t>4023122197317</t>
  </si>
  <si>
    <t>4023122147268</t>
  </si>
  <si>
    <t>4023122147244</t>
  </si>
  <si>
    <t>4023122143222</t>
  </si>
  <si>
    <t>9001567201689</t>
  </si>
  <si>
    <t>9001567201719</t>
  </si>
  <si>
    <t>4023122143239</t>
  </si>
  <si>
    <t>738272503133</t>
  </si>
  <si>
    <t>738272505007</t>
  </si>
  <si>
    <t>017783141622</t>
  </si>
  <si>
    <t>017783141646</t>
  </si>
  <si>
    <t>9001567203331</t>
  </si>
  <si>
    <t>9001567300269</t>
  </si>
  <si>
    <t>9001567300153</t>
  </si>
  <si>
    <t>9003942310436</t>
  </si>
  <si>
    <t>2 days</t>
  </si>
  <si>
    <t>1-2 dayss</t>
  </si>
  <si>
    <t>1  day</t>
  </si>
  <si>
    <t>54 lbs.</t>
  </si>
  <si>
    <t>50 lbs.</t>
  </si>
  <si>
    <t>Package Length (inches)</t>
  </si>
  <si>
    <t>Package Width (inches)</t>
  </si>
  <si>
    <t>Package Depth (inches)</t>
  </si>
  <si>
    <t>Assembled Length (inches)</t>
  </si>
  <si>
    <t>Assembled width (inches)</t>
  </si>
  <si>
    <t>Assembled Depth/       height (inches)</t>
  </si>
  <si>
    <t>orange-brown</t>
  </si>
  <si>
    <t>Shelf: 90</t>
  </si>
  <si>
    <t>12" front/16" back</t>
  </si>
  <si>
    <t>16" front/20" back</t>
  </si>
  <si>
    <t>12"front /17" back</t>
  </si>
  <si>
    <t>.5</t>
  </si>
  <si>
    <t>Partially Pre-assembled top</t>
  </si>
  <si>
    <t>J-VIC 24</t>
  </si>
  <si>
    <t>J-ORA</t>
  </si>
  <si>
    <t>RIGA XL Door Ext</t>
  </si>
  <si>
    <t>RIGA IIs</t>
  </si>
  <si>
    <t>RIGA IIs Base</t>
  </si>
  <si>
    <t>RIGA IIs Top Shelf</t>
  </si>
  <si>
    <t>RIGA IIIs</t>
  </si>
  <si>
    <t>RIGA IIIs Base</t>
  </si>
  <si>
    <t>RIGA IIIs Top Shelf</t>
  </si>
  <si>
    <t>RIGA III</t>
  </si>
  <si>
    <t>RIGA III Base</t>
  </si>
  <si>
    <t>RIGA III Top Shelf</t>
  </si>
  <si>
    <t>RIGA IVs</t>
  </si>
  <si>
    <t>RIGA IVs Base</t>
  </si>
  <si>
    <t>RIGA IV Top Shelf</t>
  </si>
  <si>
    <t>RIGA IV</t>
  </si>
  <si>
    <t>RIGA V</t>
  </si>
  <si>
    <t>RIGA V Base</t>
  </si>
  <si>
    <t>RIGA V Top Shelf</t>
  </si>
  <si>
    <t>RIGA Roof Window</t>
  </si>
  <si>
    <t>RIGA Shelf Planter Boxes</t>
  </si>
  <si>
    <t>RIGA  Door Ext</t>
  </si>
  <si>
    <t>ECO 2000</t>
  </si>
  <si>
    <t>ECO 2500</t>
  </si>
  <si>
    <t>RIGA IIIs Bottom Shelf</t>
  </si>
  <si>
    <t>RIGA V Bottom Shelf</t>
  </si>
  <si>
    <t>79 sq.ft.</t>
  </si>
  <si>
    <t>150 sq.ft.</t>
  </si>
  <si>
    <t>250 sq.ft.</t>
  </si>
  <si>
    <t>96 sq.ft.</t>
  </si>
  <si>
    <t>116 sq.ft.</t>
  </si>
  <si>
    <t>India</t>
  </si>
  <si>
    <t>Canada</t>
  </si>
  <si>
    <t>2.4 gal.</t>
  </si>
  <si>
    <t>24"x 16"x4"</t>
  </si>
  <si>
    <t>9001567201726</t>
  </si>
  <si>
    <t>017783321031</t>
  </si>
  <si>
    <t>017783306151</t>
  </si>
  <si>
    <t>017783306502</t>
  </si>
  <si>
    <t>017783306700</t>
  </si>
  <si>
    <t>017783306809</t>
  </si>
  <si>
    <t>017783306908</t>
  </si>
  <si>
    <t>017783302009</t>
  </si>
  <si>
    <t>017783302047</t>
  </si>
  <si>
    <t>017783302023</t>
  </si>
  <si>
    <t>017783302030</t>
  </si>
  <si>
    <t>017783303006</t>
  </si>
  <si>
    <t>017783300340</t>
  </si>
  <si>
    <t>017783303129</t>
  </si>
  <si>
    <t>017783303136</t>
  </si>
  <si>
    <t>017783303105</t>
  </si>
  <si>
    <t>017783303143</t>
  </si>
  <si>
    <t>017783304003</t>
  </si>
  <si>
    <t>017783303440</t>
  </si>
  <si>
    <t>017783304126</t>
  </si>
  <si>
    <t>017783304133</t>
  </si>
  <si>
    <t>017783304102</t>
  </si>
  <si>
    <t>017783304140</t>
  </si>
  <si>
    <t>017783305109</t>
  </si>
  <si>
    <t>017783305543</t>
  </si>
  <si>
    <t>017783305512</t>
  </si>
  <si>
    <t>017783305529</t>
  </si>
  <si>
    <t>017783301019</t>
  </si>
  <si>
    <t>017783301613</t>
  </si>
  <si>
    <t>017783301514</t>
  </si>
  <si>
    <t>017783301217</t>
  </si>
  <si>
    <t>017783301118</t>
  </si>
  <si>
    <t>017783301415</t>
  </si>
  <si>
    <t>017783321017</t>
  </si>
  <si>
    <t>Cathedral Greenhouse:  special order only - normal delivery time: 10-14 weeks (Requires 40% down payment)</t>
  </si>
  <si>
    <t>017783301637</t>
  </si>
  <si>
    <t>017783321024</t>
  </si>
  <si>
    <t>4023122203308</t>
  </si>
  <si>
    <t>Product Description</t>
  </si>
  <si>
    <t>Green</t>
  </si>
  <si>
    <t>Novaplus Replacement Cover</t>
  </si>
  <si>
    <t>9001567303376</t>
  </si>
  <si>
    <t>"Drop-Ship": Regular Prices (shipping is additional)</t>
  </si>
  <si>
    <t>Sales/V.P.: Andrew Cook - Andrew@exaco.com  (ext 705)</t>
  </si>
  <si>
    <t>Trellis Planters - include built-in reservoir for continuous watering</t>
  </si>
  <si>
    <t>160 gal</t>
  </si>
  <si>
    <t>154</t>
  </si>
  <si>
    <t>1 big pallet:</t>
  </si>
  <si>
    <t>158</t>
  </si>
  <si>
    <t>017783306557</t>
  </si>
  <si>
    <t>017783306755</t>
  </si>
  <si>
    <t>017783306854</t>
  </si>
  <si>
    <t>017783306953</t>
  </si>
  <si>
    <t>32</t>
  </si>
  <si>
    <t>Case pack: 10 units</t>
  </si>
  <si>
    <t>29</t>
  </si>
  <si>
    <t>73</t>
  </si>
  <si>
    <t>Biostar 1500</t>
  </si>
  <si>
    <t>Great under "ordinary Composter"</t>
  </si>
  <si>
    <t>CLICK LINK, COPY PIC, PASTE ON BACKGROUND IN PHOTOSHOP, FLATTEN IMAGE, SAVE AS JPEG, POST ON SITE</t>
  </si>
  <si>
    <t>URL FOR PICTURES (see instructions above)</t>
  </si>
  <si>
    <t>https://www.dropbox.com/s/sz1jft1b5468fjo/retro1_500_375.jpg?dl=0</t>
  </si>
  <si>
    <t>Good</t>
  </si>
  <si>
    <t>Better!</t>
  </si>
  <si>
    <t>The BEST!</t>
  </si>
  <si>
    <t>Top of the line!</t>
  </si>
  <si>
    <t>RIGA IIs Bottom Shelf</t>
  </si>
  <si>
    <t>35</t>
  </si>
  <si>
    <t>6</t>
  </si>
  <si>
    <t>9</t>
  </si>
  <si>
    <t>10</t>
  </si>
  <si>
    <t>anthracite</t>
  </si>
  <si>
    <t>Novaplus Easy 500</t>
  </si>
  <si>
    <t>1   20' carton</t>
  </si>
  <si>
    <t>doors/ curves</t>
  </si>
  <si>
    <t>doors/curves</t>
  </si>
  <si>
    <t>RIGA Greenhouses: Superior quality, strength and insulation from Germany.  Serious Hobby greenhouse for heavy wind &amp; snow.  8 mm &amp; 10 mm twin-wall</t>
  </si>
  <si>
    <t xml:space="preserve">2-N-1 Kitchen Bucket in Oatmeal </t>
  </si>
  <si>
    <t>10                  25</t>
  </si>
  <si>
    <t>24               49</t>
  </si>
  <si>
    <t>single UPC:                  017783404000         two boxes each #       Box A:                      6297000383217   Box B:                    6297000383224</t>
  </si>
  <si>
    <t>43 gal</t>
  </si>
  <si>
    <t>22.8</t>
  </si>
  <si>
    <t>1</t>
  </si>
  <si>
    <t>22</t>
  </si>
  <si>
    <t>11 lbs</t>
  </si>
  <si>
    <t>anodized aluminum and elcectrial elements</t>
  </si>
  <si>
    <t>30                     22</t>
  </si>
  <si>
    <t>30                                    29</t>
  </si>
  <si>
    <t>15"</t>
  </si>
  <si>
    <t>017783957568</t>
  </si>
  <si>
    <t>017783956349</t>
  </si>
  <si>
    <t>017783956462</t>
  </si>
  <si>
    <t>017783876555</t>
  </si>
  <si>
    <t>4023122214106</t>
  </si>
  <si>
    <t>4023122213451</t>
  </si>
  <si>
    <t xml:space="preserve">Sheet Metal/ Plastic bucket </t>
  </si>
  <si>
    <t>PP (BPA free)</t>
  </si>
  <si>
    <t>7 cubic feet</t>
  </si>
  <si>
    <t>Notes</t>
  </si>
  <si>
    <t>Item #</t>
  </si>
  <si>
    <t>Bottom Shelf for RIGA 2s</t>
  </si>
  <si>
    <t>Top Shelf for RIGA 2s</t>
  </si>
  <si>
    <t>Top Shelf for RIGA 3s</t>
  </si>
  <si>
    <t>Bottom Shelf for RIGA 3s</t>
  </si>
  <si>
    <t>Top Shelf for RIGA 3</t>
  </si>
  <si>
    <t>Bottom Shelf for RIGA 3</t>
  </si>
  <si>
    <t>Bottom Shelf for RIGA 4s</t>
  </si>
  <si>
    <t>Top Shelf for RIGA 4s</t>
  </si>
  <si>
    <t>Top Shelf for RIGA 4</t>
  </si>
  <si>
    <t>Bottom Shelf for RIGA 4</t>
  </si>
  <si>
    <t>Austrian         3-stage composter</t>
  </si>
  <si>
    <r>
      <rPr>
        <b/>
        <sz val="12"/>
        <color indexed="10"/>
        <rFont val="Verdana"/>
        <family val="2"/>
      </rPr>
      <t>Top Quality</t>
    </r>
    <r>
      <rPr>
        <sz val="12"/>
        <color indexed="10"/>
        <rFont val="Verdana"/>
        <family val="2"/>
      </rPr>
      <t xml:space="preserve">       The strongest of all "4-walls &amp; lid" style</t>
    </r>
  </si>
  <si>
    <r>
      <rPr>
        <b/>
        <sz val="12"/>
        <color indexed="10"/>
        <rFont val="Verdana"/>
        <family val="2"/>
      </rPr>
      <t>Top Quality</t>
    </r>
    <r>
      <rPr>
        <sz val="12"/>
        <color indexed="10"/>
        <rFont val="Verdana"/>
        <family val="2"/>
      </rPr>
      <t xml:space="preserve">      The strongest of all "4-walls &amp; lid" style</t>
    </r>
  </si>
  <si>
    <t>Fast &amp; Easy with new Lower Price!</t>
  </si>
  <si>
    <t>Top Shelf for RIGA 5</t>
  </si>
  <si>
    <t>Bottom Shelf for RIGA 5</t>
  </si>
  <si>
    <t>15         4</t>
  </si>
  <si>
    <t>18            8</t>
  </si>
  <si>
    <t>8             4</t>
  </si>
  <si>
    <t>10          7</t>
  </si>
  <si>
    <t>8                     6</t>
  </si>
  <si>
    <t>10        13</t>
  </si>
  <si>
    <t>black/green</t>
  </si>
  <si>
    <t>240          158</t>
  </si>
  <si>
    <t>8           44</t>
  </si>
  <si>
    <t xml:space="preserve">8            30      </t>
  </si>
  <si>
    <t>140               990</t>
  </si>
  <si>
    <t>8.89       120.69</t>
  </si>
  <si>
    <t xml:space="preserve">240   </t>
  </si>
  <si>
    <t xml:space="preserve">240           </t>
  </si>
  <si>
    <t>Greenhouse ships on 2 pallets and 2 long boxes</t>
  </si>
  <si>
    <t>Greenhouse ships on 1 pallet and 2 long boxes</t>
  </si>
  <si>
    <t>Greenhouse ships on 2 pallets and 1 long box</t>
  </si>
  <si>
    <t xml:space="preserve">Junior Victorian Greenhouses:  5' side walls - Black with 4 mm tempered glass </t>
  </si>
  <si>
    <t>Clotheslines: High Quality Space-Saving Designs from Austria.  Save Energy and Clothes Smell Fresh and Last Longer</t>
  </si>
  <si>
    <t>30 lbs</t>
  </si>
  <si>
    <t>1 bundle</t>
  </si>
  <si>
    <t xml:space="preserve">3/4" </t>
  </si>
  <si>
    <t>1 bundle - 3 sets</t>
  </si>
  <si>
    <t>16</t>
  </si>
  <si>
    <t>017783301729</t>
  </si>
  <si>
    <t>017783954642</t>
  </si>
  <si>
    <t>122</t>
  </si>
  <si>
    <t>124 lbs</t>
  </si>
  <si>
    <t>kit</t>
  </si>
  <si>
    <t>104 lbs</t>
  </si>
  <si>
    <t>221</t>
  </si>
  <si>
    <t>178</t>
  </si>
  <si>
    <t>108</t>
  </si>
  <si>
    <t>140</t>
  </si>
  <si>
    <t>Black</t>
  </si>
  <si>
    <t>017783954826</t>
  </si>
  <si>
    <t>017783954833</t>
  </si>
  <si>
    <t>017783954840</t>
  </si>
  <si>
    <t>017783954857</t>
  </si>
  <si>
    <t>61</t>
  </si>
  <si>
    <t>12</t>
  </si>
  <si>
    <t>Ships in 2 boxes</t>
  </si>
  <si>
    <t>017783301538</t>
  </si>
  <si>
    <t>017783954703</t>
  </si>
  <si>
    <t>017783336103</t>
  </si>
  <si>
    <t>017783342104</t>
  </si>
  <si>
    <t>017783342101</t>
  </si>
  <si>
    <t>017783342100</t>
  </si>
  <si>
    <t>017783344108</t>
  </si>
  <si>
    <t>017783344207</t>
  </si>
  <si>
    <t>017783344105</t>
  </si>
  <si>
    <t>Additional Roof Window</t>
  </si>
  <si>
    <t>Louvre Window - frost cover</t>
  </si>
  <si>
    <t>https://www.dropbox.com/s/ps6h8zswvdzaek0/j-Vic%2023%20shade%20cloth%20and%20back%20shelf.jpg?dl=0</t>
  </si>
  <si>
    <t>https://www.dropbox.com/s/yyj1bb7xeyvf9zb/Illumitex%20Gen2%20%20%20%20%20%20%20%20Gro%20Light.JPG?dl=0</t>
  </si>
  <si>
    <t>https://www.dropbox.com/s/avowc6jibdbsc87/Victorian%20TAB%202%265%20Slat%20shelving%20MR.jpg?dl=0</t>
  </si>
  <si>
    <t>18</t>
  </si>
  <si>
    <t>160</t>
  </si>
  <si>
    <t xml:space="preserve"> 1 pallet</t>
  </si>
  <si>
    <t>1 box</t>
  </si>
  <si>
    <t>2 boxes - each</t>
  </si>
  <si>
    <t>90</t>
  </si>
  <si>
    <t>1 pallet</t>
  </si>
  <si>
    <t>Ships on 2 pallets and 3 long boxes: total weight: 1,745 lbs.</t>
  </si>
  <si>
    <t>252</t>
  </si>
  <si>
    <t>box 1</t>
  </si>
  <si>
    <t>box 2</t>
  </si>
  <si>
    <t>14</t>
  </si>
  <si>
    <t>017783954871</t>
  </si>
  <si>
    <t>017783301798</t>
  </si>
  <si>
    <t>UPS/FEDEX size</t>
  </si>
  <si>
    <t>017783301736</t>
  </si>
  <si>
    <t>RIGA XL 6 with Base</t>
  </si>
  <si>
    <t>017783306168</t>
  </si>
  <si>
    <t>ECO2500/2</t>
  </si>
  <si>
    <t>017783870225</t>
  </si>
  <si>
    <t>Sandbox Play: Unique designs from Austria: this line will be discontinued when out of stock</t>
  </si>
  <si>
    <t xml:space="preserve">grey </t>
  </si>
  <si>
    <t>Customer Service Manager: Claudia Hausken - claudia@exaco.com 512-407-8500 ext 701</t>
  </si>
  <si>
    <t>017783954109</t>
  </si>
  <si>
    <t>017783954147</t>
  </si>
  <si>
    <t>017783954161</t>
  </si>
  <si>
    <t>017783954185</t>
  </si>
  <si>
    <t>017783954208</t>
  </si>
  <si>
    <t>017783954222</t>
  </si>
  <si>
    <t>017783954246</t>
  </si>
  <si>
    <t>100 sq.ft.</t>
  </si>
  <si>
    <t>Indonesia</t>
  </si>
  <si>
    <t>1723 lbs</t>
  </si>
  <si>
    <t>165 lbs.</t>
  </si>
  <si>
    <t>reddish brown</t>
  </si>
  <si>
    <t xml:space="preserve">12'8" </t>
  </si>
  <si>
    <t>2200 lbs.</t>
  </si>
  <si>
    <t>Bengkirai solid wood</t>
  </si>
  <si>
    <t xml:space="preserve"> n/a</t>
  </si>
  <si>
    <t>2,500 lbs.</t>
  </si>
  <si>
    <t>total ship</t>
  </si>
  <si>
    <t>017783700102</t>
  </si>
  <si>
    <t>017783700133</t>
  </si>
  <si>
    <t>700 lbs.</t>
  </si>
  <si>
    <t>84</t>
  </si>
  <si>
    <t>118</t>
  </si>
  <si>
    <t>110  &amp; 123</t>
  </si>
  <si>
    <t>41</t>
  </si>
  <si>
    <t>8</t>
  </si>
  <si>
    <t>Bottom Shelf for RIGA XL 6</t>
  </si>
  <si>
    <t>Top Shelf for RIGA XL 6</t>
  </si>
  <si>
    <t>RIGA XL 6 top shelf</t>
  </si>
  <si>
    <t>RIGA XL 6  Bottom Shelf</t>
  </si>
  <si>
    <t>017783306656</t>
  </si>
  <si>
    <t>017783306670</t>
  </si>
  <si>
    <t>12                     10</t>
  </si>
  <si>
    <t>14        17</t>
  </si>
  <si>
    <t>dark green or black</t>
  </si>
  <si>
    <t>From Juwel in Austria: 5 mm thick walls - extra strong</t>
  </si>
  <si>
    <t>Kit</t>
  </si>
  <si>
    <t>017783651220</t>
  </si>
  <si>
    <t>017783870508</t>
  </si>
  <si>
    <t>017783870515</t>
  </si>
  <si>
    <t>017783870546</t>
  </si>
  <si>
    <t>017783870539</t>
  </si>
  <si>
    <t>shipping: 1 box and 1 big crate (crate the same as RIGA XL 6)</t>
  </si>
  <si>
    <t xml:space="preserve">3 boxes </t>
  </si>
  <si>
    <t>168</t>
  </si>
  <si>
    <t>4 boxes</t>
  </si>
  <si>
    <t>017783955267</t>
  </si>
  <si>
    <t>017783955441</t>
  </si>
  <si>
    <t>RIGA XL 6  Re-inforcement kit - increased wind burst load to 135 MPH and Snow Load to 64 lbs. / sq.ft.</t>
  </si>
  <si>
    <t>RIGA XL 6 - RE</t>
  </si>
  <si>
    <t>RIGA XL 9  Re-inforcement kit - increased wind burst load to 135 MPH and Snow Load to 64 lbs. / sq.ft.</t>
  </si>
  <si>
    <t>RIGA XL 9 - RE</t>
  </si>
  <si>
    <t>Aerobin 200</t>
  </si>
  <si>
    <r>
      <t xml:space="preserve">Exquisite Handcrafted Solid Wood Gazebo from Bali Indonesia - 100 sq.ft. </t>
    </r>
    <r>
      <rPr>
        <sz val="12"/>
        <rFont val="Verdana"/>
        <family val="2"/>
      </rPr>
      <t xml:space="preserve">with Sunbrella Canvas Roof (5-year warranty).   Furnished with 2 eight foot long benches with cushions and pillows, a coffee table, mosquito netting, and LED strip lighting. Made with sustainably-harvested Bengkirai wood - FSC and Sucofindo Cert #VLK 00319. Cushions, Pillows and Bolster made from Sunbrella 100% Acryllic cloth for extra durability.  Mosquito netting has unique design as it reach all the way to the top - totally covering the inside. Includes a 14" elevated floor with steps. Decorative railings on 3 sides with wide 43" entry. Gazebo is 10' x 10', roof is 15' x 15'.  Canvas roof starts at 9' high - peak height is 12'8".  Roof cover is designed for up to 80 mph wind gusts and can be removed if higher winds are expected. Replacement covers are available. </t>
    </r>
  </si>
  <si>
    <r>
      <rPr>
        <b/>
        <sz val="12"/>
        <rFont val="Verdana"/>
        <family val="2"/>
      </rPr>
      <t>Benches</t>
    </r>
    <r>
      <rPr>
        <sz val="12"/>
        <rFont val="Verdana"/>
        <family val="2"/>
      </rPr>
      <t xml:space="preserve">: 8'3" L x 21.25" D x 20" H; Back Pillows are: 20" x 20" </t>
    </r>
  </si>
  <si>
    <r>
      <rPr>
        <b/>
        <sz val="12"/>
        <rFont val="Verdana"/>
        <family val="2"/>
      </rPr>
      <t>Additional Scroll Supports</t>
    </r>
    <r>
      <rPr>
        <sz val="12"/>
        <rFont val="Verdana"/>
        <family val="2"/>
      </rPr>
      <t xml:space="preserve"> for longer Royal Victorian units (20' and up) if standard factory kit is not considered enough. They look very nice, but curtains can't slide past them. Sold as set of 3: shoulder, roof, shoulder</t>
    </r>
  </si>
  <si>
    <r>
      <rPr>
        <b/>
        <sz val="12"/>
        <rFont val="Verdana"/>
        <family val="2"/>
      </rPr>
      <t xml:space="preserve"> RIGA 2s Greenhouse</t>
    </r>
    <r>
      <rPr>
        <sz val="12"/>
        <rFont val="Verdana"/>
        <family val="2"/>
      </rPr>
      <t xml:space="preserve"> - 54 sq.ft. Superior strength and insulation with 8 mm twin-wall polycarbonate side walls and 10 mm twin-wall polycarbonate gable ends, 1 roof window w/ automatic opener, 1 large rear wall window, and 1 barn style door with lock (size: 30" W x 72" H). Size: 7'8" W x 7' L x 7'1" H</t>
    </r>
  </si>
  <si>
    <r>
      <rPr>
        <b/>
        <sz val="12"/>
        <rFont val="Verdana"/>
        <family val="2"/>
      </rPr>
      <t>Top Shelf for RIGA 2s:</t>
    </r>
    <r>
      <rPr>
        <sz val="12"/>
        <rFont val="Verdana"/>
        <family val="2"/>
      </rPr>
      <t xml:space="preserve"> 10" W x 7' L</t>
    </r>
  </si>
  <si>
    <r>
      <rPr>
        <b/>
        <sz val="12"/>
        <rFont val="Verdana"/>
        <family val="2"/>
      </rPr>
      <t>Bottom Shelf for RIGA 2s:</t>
    </r>
    <r>
      <rPr>
        <sz val="12"/>
        <rFont val="Verdana"/>
        <family val="2"/>
      </rPr>
      <t xml:space="preserve"> 25" W x 7' L</t>
    </r>
  </si>
  <si>
    <r>
      <rPr>
        <b/>
        <sz val="12"/>
        <rFont val="Verdana"/>
        <family val="2"/>
      </rPr>
      <t>RIGA 3s Greenhouse</t>
    </r>
    <r>
      <rPr>
        <sz val="12"/>
        <rFont val="Verdana"/>
        <family val="2"/>
      </rPr>
      <t xml:space="preserve"> - 81 sq.ft. Superior strength and insulation with 8 mm twin-wall polycarbonate side walls and 10 mm twin-wall polycarbonate gable ends, 1 roof window w/ automatic opener, 1 large rear wall window, and 1 barn style door w/ lock (size: 30" W x 72" H). Size: 7'8" W x 10'6" L x 7'1" H</t>
    </r>
  </si>
  <si>
    <r>
      <rPr>
        <b/>
        <sz val="12"/>
        <rFont val="Verdana"/>
        <family val="2"/>
      </rPr>
      <t>Top Shelf for RIGA 3s</t>
    </r>
    <r>
      <rPr>
        <sz val="12"/>
        <rFont val="Verdana"/>
        <family val="2"/>
      </rPr>
      <t>:  10" wide x 10'4" long</t>
    </r>
  </si>
  <si>
    <r>
      <rPr>
        <b/>
        <sz val="12"/>
        <rFont val="Verdana"/>
        <family val="2"/>
      </rPr>
      <t>Bottom Shelf for RIGA 3s</t>
    </r>
    <r>
      <rPr>
        <sz val="12"/>
        <rFont val="Verdana"/>
        <family val="2"/>
      </rPr>
      <t>: 25" w x 10'4" long</t>
    </r>
  </si>
  <si>
    <r>
      <rPr>
        <b/>
        <sz val="12"/>
        <rFont val="Verdana"/>
        <family val="2"/>
      </rPr>
      <t xml:space="preserve"> RIGA 3 Greenhouse</t>
    </r>
    <r>
      <rPr>
        <sz val="12"/>
        <rFont val="Verdana"/>
        <family val="2"/>
      </rPr>
      <t xml:space="preserve"> - 102 sq.ft. Superior strength and insulation with 8 mm twin-wall polycarbonate side walls and 10 mm twin-wall polycarbonate gable ends, 1 roof window w/ automatic opener, 1 large rear wall window, 1 barn style door w/ lock (size: 30" W x 79" H).  Size: 9'8" W x 10'6" L x 7'7" H</t>
    </r>
  </si>
  <si>
    <r>
      <rPr>
        <b/>
        <sz val="12"/>
        <rFont val="Verdana"/>
        <family val="2"/>
      </rPr>
      <t>Top Shelf for RIGA 3</t>
    </r>
    <r>
      <rPr>
        <sz val="12"/>
        <rFont val="Verdana"/>
        <family val="2"/>
      </rPr>
      <t>: 10" W x 10'4" L</t>
    </r>
  </si>
  <si>
    <r>
      <rPr>
        <b/>
        <sz val="12"/>
        <rFont val="Verdana"/>
        <family val="2"/>
      </rPr>
      <t xml:space="preserve">Bottom Shelf for RIGA 3: </t>
    </r>
    <r>
      <rPr>
        <sz val="12"/>
        <rFont val="Verdana"/>
        <family val="2"/>
      </rPr>
      <t>25" W x 10'4" L</t>
    </r>
  </si>
  <si>
    <r>
      <rPr>
        <b/>
        <sz val="12"/>
        <rFont val="Verdana"/>
        <family val="2"/>
      </rPr>
      <t xml:space="preserve"> RIGA 4s Greenhouse</t>
    </r>
    <r>
      <rPr>
        <sz val="12"/>
        <rFont val="Verdana"/>
        <family val="2"/>
      </rPr>
      <t xml:space="preserve"> - 108 sq.ft. Superior strength and insulation with 8 mm twin-wall polycarbonate side walls and 10 mm twin-wall polycarbonate gable ends, 2 roof windows w/automatic openers, 1 large rear wall window, and 1 barn style door w/ lock (size: 30" W x 72" H). Size: 7'8" W x 14' L x 7'1" H</t>
    </r>
  </si>
  <si>
    <r>
      <rPr>
        <b/>
        <sz val="12"/>
        <rFont val="Verdana"/>
        <family val="2"/>
      </rPr>
      <t xml:space="preserve">Top Shelf for RIGA 4s: </t>
    </r>
    <r>
      <rPr>
        <sz val="12"/>
        <rFont val="Verdana"/>
        <family val="2"/>
      </rPr>
      <t xml:space="preserve"> 10" W x 13'10" L</t>
    </r>
  </si>
  <si>
    <r>
      <rPr>
        <b/>
        <sz val="12"/>
        <rFont val="Verdana"/>
        <family val="2"/>
      </rPr>
      <t>Bottom Shelf for RIGA 4s</t>
    </r>
    <r>
      <rPr>
        <sz val="12"/>
        <rFont val="Verdana"/>
        <family val="2"/>
      </rPr>
      <t>: 25" W x 13'10" L</t>
    </r>
  </si>
  <si>
    <r>
      <rPr>
        <b/>
        <sz val="12"/>
        <rFont val="Verdana"/>
        <family val="2"/>
      </rPr>
      <t>Top Shelf for RIGA 4:</t>
    </r>
    <r>
      <rPr>
        <sz val="12"/>
        <rFont val="Verdana"/>
        <family val="2"/>
      </rPr>
      <t xml:space="preserve">  10" W x 13'10" L</t>
    </r>
  </si>
  <si>
    <r>
      <rPr>
        <b/>
        <sz val="12"/>
        <rFont val="Verdana"/>
        <family val="2"/>
      </rPr>
      <t>Bottom Shelf for RIGA 4</t>
    </r>
    <r>
      <rPr>
        <sz val="12"/>
        <rFont val="Verdana"/>
        <family val="2"/>
      </rPr>
      <t>: 25" W x 13'10" L</t>
    </r>
  </si>
  <si>
    <r>
      <rPr>
        <b/>
        <sz val="12"/>
        <rFont val="Verdana"/>
        <family val="2"/>
      </rPr>
      <t>Top Shelf for RIGA 5:</t>
    </r>
    <r>
      <rPr>
        <sz val="12"/>
        <rFont val="Verdana"/>
        <family val="2"/>
      </rPr>
      <t xml:space="preserve"> 10" W x 17' L</t>
    </r>
  </si>
  <si>
    <r>
      <rPr>
        <b/>
        <sz val="12"/>
        <rFont val="Verdana"/>
        <family val="2"/>
      </rPr>
      <t>Bottom Shelf for RIGA 5</t>
    </r>
    <r>
      <rPr>
        <sz val="12"/>
        <rFont val="Verdana"/>
        <family val="2"/>
      </rPr>
      <t>: 25" W x 17' L</t>
    </r>
  </si>
  <si>
    <r>
      <rPr>
        <b/>
        <sz val="12"/>
        <rFont val="Verdana"/>
        <family val="2"/>
      </rPr>
      <t>RIGA Automatic Window Opener</t>
    </r>
    <r>
      <rPr>
        <sz val="12"/>
        <rFont val="Verdana"/>
        <family val="2"/>
      </rPr>
      <t xml:space="preserve"> with quick release "arm" - allows the opener to be disconnected in adverse weather conditions. Paraffin oil in piston expands starting around 72ºF. </t>
    </r>
  </si>
  <si>
    <r>
      <rPr>
        <b/>
        <sz val="12"/>
        <rFont val="Verdana"/>
        <family val="2"/>
      </rPr>
      <t>Replacement Piston</t>
    </r>
    <r>
      <rPr>
        <sz val="12"/>
        <rFont val="Verdana"/>
        <family val="2"/>
      </rPr>
      <t xml:space="preserve"> for Automatic Window Opener</t>
    </r>
  </si>
  <si>
    <r>
      <rPr>
        <b/>
        <sz val="12"/>
        <rFont val="Verdana"/>
        <family val="2"/>
      </rPr>
      <t>RIGA Roof Window Wind Restraint System</t>
    </r>
    <r>
      <rPr>
        <sz val="12"/>
        <rFont val="Verdana"/>
        <family val="2"/>
      </rPr>
      <t xml:space="preserve"> - Two 15" stainless steel cables with nuts &amp; bolts - for 1 roof window. Can be used with RIGA and Victorian Greenhouses</t>
    </r>
  </si>
  <si>
    <r>
      <rPr>
        <b/>
        <sz val="12"/>
        <rFont val="Verdana"/>
        <family val="2"/>
      </rPr>
      <t>Sash-Lock</t>
    </r>
    <r>
      <rPr>
        <sz val="12"/>
        <rFont val="Verdana"/>
        <family val="2"/>
      </rPr>
      <t xml:space="preserve"> with screws - recommended to shut roof windows and top half door</t>
    </r>
  </si>
  <si>
    <r>
      <rPr>
        <b/>
        <sz val="12"/>
        <rFont val="Verdana"/>
        <family val="2"/>
      </rPr>
      <t>Plastic Hooks</t>
    </r>
    <r>
      <rPr>
        <sz val="12"/>
        <rFont val="Verdana"/>
        <family val="2"/>
      </rPr>
      <t xml:space="preserve"> (for growing wire/rope - 10).  Easily installs in greenhouse channels to allow growing wire or rope for vining plants.</t>
    </r>
  </si>
  <si>
    <r>
      <rPr>
        <b/>
        <sz val="12"/>
        <rFont val="Verdana"/>
        <family val="2"/>
      </rPr>
      <t>Heavy Duty Seed Trays</t>
    </r>
    <r>
      <rPr>
        <sz val="12"/>
        <rFont val="Verdana"/>
        <family val="2"/>
      </rPr>
      <t>: 24" x 16" x 3.5" D</t>
    </r>
  </si>
  <si>
    <r>
      <rPr>
        <b/>
        <sz val="12"/>
        <rFont val="Verdana"/>
        <family val="2"/>
      </rPr>
      <t>BioStar 1500 Premium Cold-Frame</t>
    </r>
    <r>
      <rPr>
        <sz val="12"/>
        <rFont val="Verdana"/>
        <family val="2"/>
      </rPr>
      <t xml:space="preserve"> - </t>
    </r>
    <r>
      <rPr>
        <sz val="12"/>
        <color indexed="10"/>
        <rFont val="Verdana"/>
        <family val="2"/>
      </rPr>
      <t>8 mm twin-wall</t>
    </r>
    <r>
      <rPr>
        <sz val="12"/>
        <rFont val="Verdana"/>
        <family val="2"/>
      </rPr>
      <t xml:space="preserve"> polycarbonate makes it twice as insulated as other cold-frames:  includes 1 "quick release" automatic window opener (paraffin filled).  59"L x 32"D x 16"/20" H (5-year warranty) </t>
    </r>
  </si>
  <si>
    <r>
      <rPr>
        <b/>
        <sz val="12"/>
        <rFont val="Verdana"/>
        <family val="2"/>
      </rPr>
      <t>Easy-Fix Double Cold-Frame-</t>
    </r>
    <r>
      <rPr>
        <sz val="12"/>
        <rFont val="Verdana"/>
        <family val="2"/>
      </rPr>
      <t xml:space="preserve"> Easy-to-assemble 4 mm twin-wall polycarbonate cold frame to start your garden early.  48"L x 40"D x 12"/16"H.        (2-year warranty)                                                                                                                                                     </t>
    </r>
  </si>
  <si>
    <r>
      <t xml:space="preserve">Raised Bed Extension - </t>
    </r>
    <r>
      <rPr>
        <sz val="12"/>
        <rFont val="Verdana"/>
        <family val="2"/>
      </rPr>
      <t xml:space="preserve">Must be used </t>
    </r>
    <r>
      <rPr>
        <u/>
        <sz val="12"/>
        <rFont val="Verdana"/>
        <family val="2"/>
      </rPr>
      <t>with</t>
    </r>
    <r>
      <rPr>
        <sz val="12"/>
        <rFont val="Verdana"/>
        <family val="2"/>
      </rPr>
      <t xml:space="preserve"> the basic set to lengthen basic model by 21.5"</t>
    </r>
  </si>
  <si>
    <r>
      <t xml:space="preserve">The ULTIMATE consumer </t>
    </r>
    <r>
      <rPr>
        <b/>
        <sz val="12"/>
        <color indexed="10"/>
        <rFont val="Verdana"/>
        <family val="2"/>
      </rPr>
      <t>composter   It makes liquid fertilizer!</t>
    </r>
  </si>
  <si>
    <r>
      <rPr>
        <b/>
        <sz val="12"/>
        <rFont val="Verdana"/>
        <family val="2"/>
      </rPr>
      <t>Aerobin 400 Insulated Composter</t>
    </r>
    <r>
      <rPr>
        <sz val="12"/>
        <rFont val="Verdana"/>
        <family val="2"/>
      </rPr>
      <t xml:space="preserve">: double-wall polystyrene-core sides for year-round compost production with patented "lung" system, and 4 gal reservoir collects leachate - dilute to make "compost tea". Absolutely no turning required - drop waste in at the top - later remove through bottom side doors.  Processes similar capacity as 3-4 110-gallon composters.  Size: 29" W x 29"L x 47"H   </t>
    </r>
    <r>
      <rPr>
        <i/>
        <sz val="12"/>
        <color indexed="10"/>
        <rFont val="Verdana"/>
        <family val="2"/>
      </rPr>
      <t>The very best consumer composter on the market today!</t>
    </r>
  </si>
  <si>
    <r>
      <t xml:space="preserve">Aerobin Insulated Composter: double-wall filled with polystyrene for year-round compost production; incl. patented "lung" system, 2 gal reservoir (makes leachate - dilute to make "compost tea"). Absolutely no turning required - drop in at the top - later remove through bottom side doors. (Similar capacity as 2x 110-gallon composters) - </t>
    </r>
    <r>
      <rPr>
        <sz val="12"/>
        <color rgb="FFFF0000"/>
        <rFont val="Verdana"/>
        <family val="2"/>
      </rPr>
      <t>NEW: grey color</t>
    </r>
  </si>
  <si>
    <r>
      <rPr>
        <b/>
        <sz val="12"/>
        <rFont val="Verdana"/>
        <family val="2"/>
      </rPr>
      <t>Mr.Spin® Compost Tumbler:</t>
    </r>
    <r>
      <rPr>
        <sz val="12"/>
        <rFont val="Verdana"/>
        <family val="2"/>
      </rPr>
      <t xml:space="preserve"> 160 liters/43 gal. Dual Chamber compost tumbler on two-leg stand. Two compartments to keep fresh organic waste from older waste - separation makes better compost. This popular tumbler is perfectly suited for small yards and for people not wanting to  mix the organic waste in their traditional compost bins. Simply turn this bin and waste is mixed easily. Green access door for easier access.  Made in China.</t>
    </r>
  </si>
  <si>
    <r>
      <rPr>
        <b/>
        <sz val="12"/>
        <rFont val="Verdana"/>
        <family val="2"/>
      </rPr>
      <t>Aeroplus 6000 - 3-stage composter</t>
    </r>
    <r>
      <rPr>
        <sz val="12"/>
        <rFont val="Verdana"/>
        <family val="2"/>
      </rPr>
      <t xml:space="preserve">. This high-quality vertical composter is larger, more durable, lasts longer and is easier to operate. Simply turn the crank handle and the waste drops from the 2nd to the 3rd chambers, in the process both chambers get mixed. The top chamber is relatively air tight designed to keep flies out. Made in Austria. Capacity: 140 gals. Size: 31" W x 31" L x 43" H. </t>
    </r>
  </si>
  <si>
    <r>
      <rPr>
        <b/>
        <sz val="12"/>
        <rFont val="Verdana"/>
        <family val="2"/>
      </rPr>
      <t>ECO-master 300 liters/80 gal black -</t>
    </r>
    <r>
      <rPr>
        <sz val="12"/>
        <rFont val="Verdana"/>
        <family val="2"/>
      </rPr>
      <t xml:space="preserve"> Basic composter, sides snap permanently together, large top lid, and 2 bottom doors. Open bottom allows microorganisms in soil to speed composting. Made from 100% recycled PP, 2.1 mm thick walls. Made in Germany. 24" x 24" x 35.5" H</t>
    </r>
  </si>
  <si>
    <r>
      <rPr>
        <b/>
        <sz val="12"/>
        <rFont val="Verdana"/>
        <family val="2"/>
      </rPr>
      <t>ECO-King 400 liters/110 gal green</t>
    </r>
    <r>
      <rPr>
        <sz val="12"/>
        <rFont val="Verdana"/>
        <family val="2"/>
      </rPr>
      <t xml:space="preserve">: Basic composter - a step up from the Eco-Master.  Sides snap permanently together, large double lid, and 2 bottom doors. Open bottom allows micro organisms from soil to speed composting.  Made from 100% recycled PP, 2.3 mm thick walls.  Made in Germany. 28" x 28" x 33" H. </t>
    </r>
  </si>
  <si>
    <r>
      <rPr>
        <b/>
        <sz val="12"/>
        <rFont val="Verdana"/>
        <family val="2"/>
      </rPr>
      <t>ECO-King 600 liters/160 gal green</t>
    </r>
    <r>
      <rPr>
        <sz val="12"/>
        <rFont val="Verdana"/>
        <family val="2"/>
      </rPr>
      <t>: Basic composter - a step up from the Eco-Master.  Sides snap permanently together, large double lid, and 2 bottom doors. Open bottom allows micro organisms from soil to speed composting.  Made from 100% recycled PP, 2.3 mm thick walls.  Made in Germany.  Size: 31.5" x 31.5" x 37.5"H</t>
    </r>
  </si>
  <si>
    <r>
      <rPr>
        <b/>
        <sz val="12"/>
        <rFont val="Verdana"/>
        <family val="2"/>
      </rPr>
      <t>Thermo King 900 - 240 gal giant composter</t>
    </r>
    <r>
      <rPr>
        <sz val="12"/>
        <rFont val="Verdana"/>
        <family val="2"/>
      </rPr>
      <t xml:space="preserve">. Made with Thermelon (air pockets for better insulation) 4.2 mm thick PP plastic (mostly recycled material). The Thermo King is stronger and more durable than most "regular" composters. Side walls "hook" together. Very large top loading door and two large doors for easy compost removal.  Made in Germany. Size: 40" x 40" x 40" </t>
    </r>
  </si>
  <si>
    <r>
      <rPr>
        <b/>
        <sz val="12"/>
        <rFont val="Verdana"/>
        <family val="2"/>
      </rPr>
      <t>Thermo Star 1000 - 267 gal Jumbo Composter</t>
    </r>
    <r>
      <rPr>
        <sz val="12"/>
        <rFont val="Verdana"/>
        <family val="2"/>
      </rPr>
      <t>. Made with Thermelon (air pockets for better insulation) 4.5 mm thick PP plastic (mostly recycled material). This is a step above the Thermo King - the 6 side walls are held together by thick rods. Has a top-loading door and any bottom wall section can be opened for easy compost removal. Made in Germany.  Size: 50" x 50" x 41"H</t>
    </r>
  </si>
  <si>
    <r>
      <rPr>
        <b/>
        <sz val="12"/>
        <rFont val="Verdana"/>
        <family val="2"/>
      </rPr>
      <t>Graf Soil Fence</t>
    </r>
    <r>
      <rPr>
        <sz val="12"/>
        <rFont val="Verdana"/>
        <family val="2"/>
      </rPr>
      <t xml:space="preserve"> - Prevents rodents from tunneling under composter, while still allowing microorganisms in the soil to access your materials to speed composting.  Made for the Graf compost bins but they work with any open-bottom compost bin measuring less than 38" x 38".  </t>
    </r>
  </si>
  <si>
    <r>
      <rPr>
        <b/>
        <sz val="12"/>
        <rFont val="Verdana"/>
        <family val="2"/>
      </rPr>
      <t xml:space="preserve">2-N-1 Kitchen Bucket in Silver </t>
    </r>
    <r>
      <rPr>
        <sz val="12"/>
        <rFont val="Verdana"/>
        <family val="2"/>
      </rPr>
      <t>(matte)</t>
    </r>
  </si>
  <si>
    <r>
      <rPr>
        <b/>
        <sz val="12"/>
        <rFont val="Verdana"/>
        <family val="2"/>
      </rPr>
      <t xml:space="preserve">2-N-1 Kitchen Bucket in Stainless Steel </t>
    </r>
    <r>
      <rPr>
        <sz val="12"/>
        <rFont val="Verdana"/>
        <family val="2"/>
      </rPr>
      <t>(shiny)</t>
    </r>
  </si>
  <si>
    <r>
      <rPr>
        <b/>
        <sz val="12"/>
        <rFont val="Verdana"/>
        <family val="2"/>
      </rPr>
      <t xml:space="preserve">Calypso Planter with Trellis - Green </t>
    </r>
    <r>
      <rPr>
        <sz val="12"/>
        <rFont val="Verdana"/>
        <family val="2"/>
      </rPr>
      <t xml:space="preserve">- Planter has built-in water reservoir with water level indicator and double bottom with 2.5 gal capacity.  Includes 4 wheels - 2 lock. For indoor/outdoor use (does not leak). Assembled size: 31" W x 13.5" D x 53" H </t>
    </r>
  </si>
  <si>
    <r>
      <rPr>
        <b/>
        <sz val="12"/>
        <rFont val="Verdana"/>
        <family val="2"/>
      </rPr>
      <t>Calypso Planter with Trellis Anthracite Grey</t>
    </r>
    <r>
      <rPr>
        <sz val="12"/>
        <rFont val="Verdana"/>
        <family val="2"/>
      </rPr>
      <t xml:space="preserve">  - Planter has built-in water reservoir with water level indicator and double bottom with 2.5 gal capacity.  Includes 4 wheels - 2 lock. For indoor/outdoor use (does not leak). Assembled size: 31" W x 13.5" D x 53" H </t>
    </r>
  </si>
  <si>
    <r>
      <rPr>
        <b/>
        <sz val="12"/>
        <rFont val="Verdana"/>
        <family val="2"/>
      </rPr>
      <t>FELIX Sandbox with Adjustable Roof</t>
    </r>
    <r>
      <rPr>
        <sz val="12"/>
        <rFont val="Verdana"/>
        <family val="2"/>
      </rPr>
      <t xml:space="preserve"> -Roof provides shade while the children play and lowers to keep out animals and rain done. From GASPO in Austria - Made from PEFC certified spruce/pine wood treated with water based child-safe stain - UV 50+ stabilized roof. Sandbox: T.U.V. &amp; Bureau Veritas approved. (no floor for hygiene reasons)  40" x 40" x 51" H</t>
    </r>
  </si>
  <si>
    <r>
      <rPr>
        <b/>
        <sz val="12"/>
        <rFont val="Verdana"/>
        <family val="2"/>
      </rPr>
      <t>Novaplus 500 Rotary Clothesline</t>
    </r>
    <r>
      <rPr>
        <sz val="12"/>
        <rFont val="Verdana"/>
        <family val="2"/>
      </rPr>
      <t xml:space="preserve">: A high quality clothesline with 140 feet of line for up to 2-3 washing machine loads. Clothesline opens and folds up with easy one-hand lever.  The cover even retracts automatically during opening to keep lines clean between uses. Comes with ground socket for simple installation. Open: 76" x 76" x 80" H.                                                                      </t>
    </r>
    <r>
      <rPr>
        <b/>
        <sz val="12"/>
        <color indexed="10"/>
        <rFont val="Verdana"/>
        <family val="2"/>
      </rPr>
      <t xml:space="preserve">5-year warranty </t>
    </r>
    <r>
      <rPr>
        <sz val="12"/>
        <rFont val="Verdana"/>
        <family val="2"/>
      </rPr>
      <t>- excludes cover</t>
    </r>
  </si>
  <si>
    <r>
      <rPr>
        <b/>
        <sz val="12"/>
        <rFont val="Verdana"/>
        <family val="2"/>
      </rPr>
      <t xml:space="preserve">Universal Ground Socket </t>
    </r>
    <r>
      <rPr>
        <sz val="12"/>
        <rFont val="Verdana"/>
        <family val="2"/>
      </rPr>
      <t>- Holds most umbrellas and/or rotary clotheslines - volleyball nets - etc. Great for beach umbrellas. Adjustable rings allow for perfect diameter fit, Comes with aluminum "handle" to drill socket in to the ground.  Ends up perfectly flush with the ground. Lawn mower safe. Fits: 5 different tubes 1.25" - 2.2" diameter</t>
    </r>
  </si>
  <si>
    <r>
      <rPr>
        <b/>
        <sz val="12"/>
        <rFont val="Verdana"/>
        <family val="2"/>
      </rPr>
      <t>TWIST Free-Standing Dryer</t>
    </r>
    <r>
      <rPr>
        <sz val="12"/>
        <rFont val="Verdana"/>
        <family val="2"/>
      </rPr>
      <t xml:space="preserve"> - Folds double to carry outside while loaded. Collapses completely and hangs on a wall (only 3" wide x 2" deep!) with included wall bracket.  45' of line.  Versatile - can also be used over a tub against the wall.  Made from highest quality industrial aluminum and polyamide plastic parts; strong but very light-weight.</t>
    </r>
  </si>
  <si>
    <r>
      <t>ECO-master 450 liters/120 gal blac</t>
    </r>
    <r>
      <rPr>
        <sz val="12"/>
        <color theme="1"/>
        <rFont val="Verdana"/>
        <family val="2"/>
      </rPr>
      <t>k: Basic composter, side walls snap permanently together, large top lid, 2 doors at the bottom.  Open bottom allows micro organisms to come up to materials to speed composting. Made from 100% recycled PP, 2.1 mm thick walls. Size: 27" x 27" x 40" H.  From Graf in Germany.</t>
    </r>
  </si>
  <si>
    <r>
      <rPr>
        <b/>
        <sz val="12"/>
        <rFont val="Verdana"/>
        <family val="2"/>
      </rPr>
      <t xml:space="preserve">Modular Raised Bed </t>
    </r>
    <r>
      <rPr>
        <sz val="12"/>
        <rFont val="Verdana"/>
        <family val="2"/>
      </rPr>
      <t xml:space="preserve">- with extention - two layers high: Oval shaped: 20" high x </t>
    </r>
  </si>
  <si>
    <r>
      <rPr>
        <b/>
        <sz val="12"/>
        <rFont val="Verdana"/>
        <family val="2"/>
      </rPr>
      <t>ERGO Raised Bed small</t>
    </r>
    <r>
      <rPr>
        <sz val="12"/>
        <rFont val="Verdana"/>
        <family val="2"/>
      </rPr>
      <t xml:space="preserve"> - square:  size: 24" x 24" x 10" h - from Graf in Germany. These can be multi-stacked (they "clip" together)</t>
    </r>
  </si>
  <si>
    <r>
      <rPr>
        <b/>
        <sz val="12"/>
        <rFont val="Verdana"/>
        <family val="2"/>
      </rPr>
      <t>ERGO Raised Bed medium</t>
    </r>
    <r>
      <rPr>
        <sz val="12"/>
        <rFont val="Verdana"/>
        <family val="2"/>
      </rPr>
      <t xml:space="preserve"> - rectangal:  size: 24" x 31.5" x 10" h - from Graf in Germany. These can be multi-stacked (they "clip" together)</t>
    </r>
  </si>
  <si>
    <r>
      <rPr>
        <b/>
        <sz val="12"/>
        <rFont val="Verdana"/>
        <family val="2"/>
      </rPr>
      <t>ERGO Raised Bed large</t>
    </r>
    <r>
      <rPr>
        <sz val="12"/>
        <rFont val="Verdana"/>
        <family val="2"/>
      </rPr>
      <t xml:space="preserve"> - square:  size: 31.5" x 31.5" x 10" h - from Graf in Germany. These can be multi-stacked (they "clip" together)</t>
    </r>
  </si>
  <si>
    <r>
      <rPr>
        <b/>
        <sz val="12"/>
        <rFont val="Verdana"/>
        <family val="2"/>
      </rPr>
      <t>Balcony Raised Bed Planter protective cover</t>
    </r>
    <r>
      <rPr>
        <sz val="12"/>
        <rFont val="Verdana"/>
        <family val="2"/>
      </rPr>
      <t xml:space="preserve"> - cover specially designed with water reservoir at the top to let water drip down slowly - not hurting young plants.  Cover size: 29.5" ZL x 14.5" W x 8.5" high</t>
    </r>
  </si>
  <si>
    <t>645140/1</t>
  </si>
  <si>
    <t>Best</t>
  </si>
  <si>
    <r>
      <rPr>
        <b/>
        <sz val="12"/>
        <rFont val="Verdana"/>
        <family val="2"/>
      </rPr>
      <t>Thermo Wood composter</t>
    </r>
    <r>
      <rPr>
        <sz val="12"/>
        <rFont val="Verdana"/>
        <family val="2"/>
      </rPr>
      <t xml:space="preserve"> 600 liter / 160 gal. with Soil Fence: Looks like real wood grain. Made with Thermelon (air pockets for better insulation) 4.2 mm thick PP plastic (mostly recycled material).The latest high-end compost bin from Graf.  Very large top opening covered by 2 hinged lids. Two removal doors at the bottom (oposite sides). Side walls come with hidden air holes for better ventilation. Includes: Soil Grid - rodent prevention. Size: 31.5" x 31.5" x 39.5" high - 40 lbs. </t>
    </r>
  </si>
  <si>
    <t>4023122222941</t>
  </si>
  <si>
    <t>017783955465</t>
  </si>
  <si>
    <r>
      <rPr>
        <b/>
        <sz val="12"/>
        <rFont val="Verdana"/>
        <family val="2"/>
      </rPr>
      <t>ECO 2000 Kitchen Compost Pail</t>
    </r>
    <r>
      <rPr>
        <sz val="12"/>
        <rFont val="Verdana"/>
        <family val="2"/>
      </rPr>
      <t>: Our #1 item! Hinged lid with replaceable carbon filter.  Place on counter or hang with 2 screws/hook (not incl.) inside a cabinet. Made in Canada. 9liters/2.4 gal.   8.5" W x 9" L x 12" H</t>
    </r>
  </si>
  <si>
    <r>
      <rPr>
        <b/>
        <sz val="12"/>
        <rFont val="Verdana"/>
        <family val="2"/>
      </rPr>
      <t xml:space="preserve">T-Bolts:  </t>
    </r>
    <r>
      <rPr>
        <sz val="12"/>
        <rFont val="Verdana"/>
        <family val="2"/>
      </rPr>
      <t>20</t>
    </r>
    <r>
      <rPr>
        <b/>
        <sz val="12"/>
        <rFont val="Verdana"/>
        <family val="2"/>
      </rPr>
      <t xml:space="preserve"> </t>
    </r>
    <r>
      <rPr>
        <sz val="12"/>
        <rFont val="Verdana"/>
        <family val="2"/>
      </rPr>
      <t xml:space="preserve">Stainless Steel hammerhead bolts nad nuts - can be inserted in the channels in any of the aluminum frame profiles - turned 90º - these to attach accessories such as shelving later. </t>
    </r>
  </si>
  <si>
    <t>Vic T-Bolts</t>
  </si>
  <si>
    <t>black frame only</t>
  </si>
  <si>
    <r>
      <rPr>
        <b/>
        <sz val="12"/>
        <rFont val="Verdana"/>
        <family val="2"/>
      </rPr>
      <t xml:space="preserve"> Automatic Opener for Louvre Window</t>
    </r>
    <r>
      <rPr>
        <sz val="12"/>
        <rFont val="Verdana"/>
        <family val="2"/>
      </rPr>
      <t xml:space="preserve"> for Royal or Junior Victorian Greenhouses: the black tube is filled with special parafine oil - which expands when the temperature reached around 72º and the piston will push the window open up to about 14". When temperature falls a heavy spring pulls the window closed. No electricity needed!</t>
    </r>
  </si>
  <si>
    <r>
      <t xml:space="preserve">Royal Vic Custom Color - </t>
    </r>
    <r>
      <rPr>
        <sz val="12"/>
        <color rgb="FFFF0000"/>
        <rFont val="Verdana"/>
        <family val="2"/>
      </rPr>
      <t>read warning</t>
    </r>
  </si>
  <si>
    <t>cream colored curtains</t>
  </si>
  <si>
    <r>
      <rPr>
        <b/>
        <sz val="14"/>
        <rFont val="Verdana"/>
        <family val="2"/>
      </rPr>
      <t>Junior Orangerie Greenhouse</t>
    </r>
    <r>
      <rPr>
        <sz val="14"/>
        <rFont val="Verdana"/>
        <family val="2"/>
      </rPr>
      <t xml:space="preserve"> - T-shaped floorplan: 10'3" D x 13' L x 8'2" H, 5'2" side walls, 4 mm tempered glass, 2 roof windows with auto openers, 1 sliding door, large bottom frame, gutters with downspouts.  </t>
    </r>
  </si>
  <si>
    <t>Royal Victorian - 10 ft seed tray</t>
  </si>
  <si>
    <t>Royal Victorian - 10 ft top shelf</t>
  </si>
  <si>
    <t>cream color</t>
  </si>
  <si>
    <t>Royal Victorian - 15 ft top shelf</t>
  </si>
  <si>
    <t>Royal Victorian - 15 ft seed tray</t>
  </si>
  <si>
    <t>Royal Victorian - 20 ft top shelf</t>
  </si>
  <si>
    <t>Royal Victorian - 20 ft seed tray</t>
  </si>
  <si>
    <r>
      <rPr>
        <b/>
        <sz val="12"/>
        <rFont val="Verdana"/>
        <family val="2"/>
      </rPr>
      <t xml:space="preserve"> Balcony Raised Bed Planter - </t>
    </r>
    <r>
      <rPr>
        <sz val="12"/>
        <rFont val="Verdana"/>
        <family val="2"/>
      </rPr>
      <t xml:space="preserve"> capacity: 12.8 gal. size: Planter Box interior  size: 27"l  x 12"w x 10" deep;   4-Legs are packed inside planter for mailing box. Special "nipple" to attach a hose to - to drain excess water away from balcony. Drain holes do need to be drilled out by customer (hose not included). Include metal cross braces. Wood textured finished look. Fully assembled size: 29.5" x 14.5" x 26" high;  From Graf in Germany</t>
    </r>
  </si>
  <si>
    <r>
      <rPr>
        <b/>
        <sz val="12"/>
        <rFont val="Verdana"/>
        <family val="2"/>
      </rPr>
      <t xml:space="preserve"> Balcony Raised Bed Planter with Cover - </t>
    </r>
    <r>
      <rPr>
        <sz val="12"/>
        <rFont val="Verdana"/>
        <family val="2"/>
      </rPr>
      <t xml:space="preserve"> capacity: 12.8 gal. size: Planter Box  interior size: 27"l x 12"w x 10" deep;   4-Legs are packed inside planter for mailing box. Special "nipple" to attach a hose to - to drain excess water away from balcony. Drain holes do need to be drilled out by customer (hose not included). Include metal cross braces. Wood textured finished look. Fully assembled size: 29.5" x 14.5" x 34" high;  From Graf in Germany</t>
    </r>
  </si>
  <si>
    <t>Top Shelf for RIGA XL 9</t>
  </si>
  <si>
    <t>Bottom Shelf for RIGA XL 9</t>
  </si>
  <si>
    <t>RIGA XL 9 top shelf</t>
  </si>
  <si>
    <t>RIGA XL 9  Bottom Shelf</t>
  </si>
  <si>
    <t>Top Shelf for RIGA XL 5</t>
  </si>
  <si>
    <t>Bottom Shelf for RIGA XL 5</t>
  </si>
  <si>
    <t>RIGA XL 5 top shelf</t>
  </si>
  <si>
    <t>RIGA XL 5  Bottom Shelf</t>
  </si>
  <si>
    <t>017783356675</t>
  </si>
  <si>
    <t>017783356651</t>
  </si>
  <si>
    <t>017783396657</t>
  </si>
  <si>
    <t>017783396671</t>
  </si>
  <si>
    <t>017783366605</t>
  </si>
  <si>
    <t>017783396602</t>
  </si>
  <si>
    <t>017783951177</t>
  </si>
  <si>
    <t>017783951184</t>
  </si>
  <si>
    <t>017783954253</t>
  </si>
  <si>
    <t>017783955311</t>
  </si>
  <si>
    <t>017783955359</t>
  </si>
  <si>
    <t>017783955397</t>
  </si>
  <si>
    <t>017783953362</t>
  </si>
  <si>
    <t>017783959111</t>
  </si>
  <si>
    <t>017783953454</t>
  </si>
  <si>
    <t>017783953478</t>
  </si>
  <si>
    <t>017783952358</t>
  </si>
  <si>
    <t>017783952372</t>
  </si>
  <si>
    <t>017783952396</t>
  </si>
  <si>
    <t>RIGA T-Bolts</t>
  </si>
  <si>
    <t>017783959128</t>
  </si>
  <si>
    <t>RIGA Shelving - in general</t>
  </si>
  <si>
    <t>NOTE: RIGA XL customers can order RIGA shelving in any length desired (by full meters)</t>
  </si>
  <si>
    <t>VES 12 C</t>
  </si>
  <si>
    <t>VES 16 C</t>
  </si>
  <si>
    <t>VES 20 C</t>
  </si>
  <si>
    <t>VRSG16A-PSC</t>
  </si>
  <si>
    <t>VRSG20A-PSC</t>
  </si>
  <si>
    <t>VRSG24A-PSC</t>
  </si>
  <si>
    <t>Lexan</t>
  </si>
  <si>
    <r>
      <rPr>
        <b/>
        <sz val="12"/>
        <rFont val="Verdana"/>
        <family val="2"/>
      </rPr>
      <t>Lexan Panel:</t>
    </r>
    <r>
      <rPr>
        <sz val="12"/>
        <rFont val="Verdana"/>
        <family val="2"/>
      </rPr>
      <t xml:space="preserve"> in case of glass greenhouses a Lexan panel (very high quality clear plastic - lloks like glass) is needed (instead of glass). This can be safely cut with a jigsaw to cut an opening for the in-take vent or exhasust fan. UV coated</t>
    </r>
  </si>
  <si>
    <t>RIGA 4-5               RIGA XL</t>
  </si>
  <si>
    <t>RIGA XL                      VIC 34-46</t>
  </si>
  <si>
    <t>H-2308</t>
  </si>
  <si>
    <t>DR 988</t>
  </si>
  <si>
    <t>686334800419</t>
  </si>
  <si>
    <t>837654885376</t>
  </si>
  <si>
    <t>13</t>
  </si>
  <si>
    <t>17</t>
  </si>
  <si>
    <t>28</t>
  </si>
  <si>
    <t>0</t>
  </si>
  <si>
    <t>787930399007</t>
  </si>
  <si>
    <r>
      <rPr>
        <b/>
        <sz val="12"/>
        <rFont val="Verdana"/>
        <family val="2"/>
      </rPr>
      <t xml:space="preserve">Heater - industrial level: </t>
    </r>
    <r>
      <rPr>
        <sz val="12"/>
        <rFont val="Verdana"/>
        <family val="2"/>
      </rPr>
      <t>Infrared</t>
    </r>
    <r>
      <rPr>
        <b/>
        <sz val="12"/>
        <rFont val="Verdana"/>
        <family val="2"/>
      </rPr>
      <t xml:space="preserve"> </t>
    </r>
    <r>
      <rPr>
        <sz val="12"/>
        <rFont val="Verdana"/>
        <family val="2"/>
      </rPr>
      <t>Portable electric</t>
    </r>
    <r>
      <rPr>
        <b/>
        <sz val="12"/>
        <rFont val="Verdana"/>
        <family val="2"/>
      </rPr>
      <t xml:space="preserve"> </t>
    </r>
    <r>
      <rPr>
        <sz val="12"/>
        <rFont val="Verdana"/>
        <family val="2"/>
      </rPr>
      <t>208 (4200 watts) -240 (5600 watss) volt heater;  At full power produces ~18,500 BTU. Fan switch: on or automatic; thermostat control switch. 6-feet heavy duty 3-prong power cord - Plug is: NEMA #6-30P. Requires 30 AMP breaker. Size: 12" x 12" x 16" h. Perfect for the RIGA XL and VI 46 units. (&gt;200 sq.ft.). Red Box</t>
    </r>
  </si>
  <si>
    <r>
      <t xml:space="preserve">017783402006    </t>
    </r>
    <r>
      <rPr>
        <sz val="11"/>
        <rFont val="Verdana"/>
        <family val="2"/>
      </rPr>
      <t>(also 0 17783 41200 5)</t>
    </r>
  </si>
  <si>
    <r>
      <rPr>
        <b/>
        <sz val="12"/>
        <rFont val="Verdana"/>
        <family val="2"/>
      </rPr>
      <t xml:space="preserve">Top Shelf for RIGA XL 5: </t>
    </r>
    <r>
      <rPr>
        <sz val="12"/>
        <rFont val="Verdana"/>
        <family val="2"/>
      </rPr>
      <t xml:space="preserve"> 10" wide x 16'4" long (</t>
    </r>
    <r>
      <rPr>
        <sz val="12"/>
        <color rgb="FFFF0000"/>
        <rFont val="Verdana"/>
        <family val="2"/>
      </rPr>
      <t>now UPS/FEDEX shippable</t>
    </r>
    <r>
      <rPr>
        <sz val="12"/>
        <rFont val="Verdana"/>
        <family val="2"/>
      </rPr>
      <t>)</t>
    </r>
  </si>
  <si>
    <r>
      <rPr>
        <b/>
        <sz val="12"/>
        <rFont val="Verdana"/>
        <family val="2"/>
      </rPr>
      <t>Bottom Shelf for RIGA XL 5</t>
    </r>
    <r>
      <rPr>
        <sz val="12"/>
        <rFont val="Verdana"/>
        <family val="2"/>
      </rPr>
      <t>: 25" w x 16'4" long (</t>
    </r>
    <r>
      <rPr>
        <sz val="12"/>
        <color rgb="FFFF0000"/>
        <rFont val="Verdana"/>
        <family val="2"/>
      </rPr>
      <t>now UPS/FEDEX shippable)</t>
    </r>
  </si>
  <si>
    <t>J-VIC 25</t>
  </si>
  <si>
    <r>
      <rPr>
        <b/>
        <sz val="12"/>
        <rFont val="Verdana"/>
        <family val="2"/>
      </rPr>
      <t>AeroQuick 187 gal.</t>
    </r>
    <r>
      <rPr>
        <sz val="12"/>
        <rFont val="Verdana"/>
        <family val="2"/>
      </rPr>
      <t xml:space="preserve">  Large composter with base grid. Lid "locks" - two doors to remove compost.  Made from 5 mm heavy duty plastics to last 10-15 years; strong enough to stand on (100% heavier than other similar size compost bins).  Size: 37" W x 37" L x 43" H; Made in Austria</t>
    </r>
  </si>
  <si>
    <r>
      <rPr>
        <b/>
        <sz val="12"/>
        <rFont val="Verdana"/>
        <family val="2"/>
      </rPr>
      <t>AeroQuick 77 gal.</t>
    </r>
    <r>
      <rPr>
        <sz val="12"/>
        <rFont val="Verdana"/>
        <family val="2"/>
      </rPr>
      <t xml:space="preserve"> - Small composter with "locking" lid and two doors to remove compost.   Perfect size for a 1-2 person house hold with a small yard. Made from 5 mm thick heavy-duty plastic to last 10-15 years; strong enough to stand on (50% heavier than other similar size compost bins). Open bottom allows microorganisms in soil to speed composting.  Size: 28.4" W x 28.4" L x 31.5" H; Made in Austria. </t>
    </r>
  </si>
  <si>
    <t>FM-UrnC</t>
  </si>
  <si>
    <t>Antique Copper</t>
  </si>
  <si>
    <t>017783205133</t>
  </si>
  <si>
    <t>FM-WP17</t>
  </si>
  <si>
    <t>spackled-white</t>
  </si>
  <si>
    <t>017783205171</t>
  </si>
  <si>
    <t>13" H</t>
  </si>
  <si>
    <r>
      <rPr>
        <b/>
        <sz val="12"/>
        <rFont val="Verdana"/>
        <family val="2"/>
      </rPr>
      <t>Imperial Urn- set of 2 -Antique Copper</t>
    </r>
    <r>
      <rPr>
        <sz val="12"/>
        <rFont val="Verdana"/>
        <family val="2"/>
      </rPr>
      <t xml:space="preserve"> - size: small.  Attractive and lightweight to make it easier to move plants to safety during winter freezes.  4-pieces push together. capacity: 1  gal.; Inside: 7" dia x 7.5" deep Made from FiberClay (70% finely pulverized clay/earth, 25% recycled polyester resin and 5% non-toxic organic binders); good down to  0º F. Includes rubber push-out plug in bottom of the bowl so planter can be used either indoors or outdoors.  No tools needed. Size: 11.5" dia. / 14" high</t>
    </r>
  </si>
  <si>
    <t>14" H</t>
  </si>
  <si>
    <t>FM-RRP</t>
  </si>
  <si>
    <t>washed -sandstone</t>
  </si>
  <si>
    <r>
      <rPr>
        <b/>
        <sz val="12"/>
        <rFont val="Verdana"/>
        <family val="2"/>
      </rPr>
      <t>Planter - medium large - spackled white</t>
    </r>
    <r>
      <rPr>
        <sz val="12"/>
        <rFont val="Verdana"/>
        <family val="2"/>
      </rPr>
      <t xml:space="preserve"> - 13" tall / 17" dia. - size: medium/large.  Attractive and lightweight planter to make it easier to move plants to safety during winter freezes. Capacity: 10.0 gal. Made from FiberClay (70% finely pulverized clay/earth, 25% recycled polyester resin and 5% non-toxic organic binders); good down to  0º F. Includes rubber push-out plug in bottom of the bowl so planter can be used either indoors or outdoors. No assembly</t>
    </r>
  </si>
  <si>
    <t>FM-Pot3G</t>
  </si>
  <si>
    <r>
      <rPr>
        <b/>
        <sz val="12"/>
        <rFont val="Verdana"/>
        <family val="2"/>
      </rPr>
      <t xml:space="preserve">Planter Set - 3 pieces nested  - medium - spackled gray: sizes: </t>
    </r>
    <r>
      <rPr>
        <sz val="12"/>
        <rFont val="Verdana"/>
        <family val="2"/>
      </rPr>
      <t xml:space="preserve"> 8.5" dia x 7" high cap. 1.25 gal.; 11.5" dia x 8.75" h cap. 2.5 gal; 14.25" dia x 11.5" h cap 5.5 gal:  Attractive and lightweight but strong  set of 3 planters.  Easy to move inside if so desired during the winter season. Capacity: Made from FiberClay (70% finely pulverized clay/earth, 25% recycled polyester resin and 5% non-toxic organic binders); good down to  0º F. Includes rubber push-out plug in bottom of the bowl so planter can be used either indoors or outdoors. No assembly</t>
    </r>
  </si>
  <si>
    <t>spackled -gray</t>
  </si>
  <si>
    <t>017783205454</t>
  </si>
  <si>
    <t>11.5" H</t>
  </si>
  <si>
    <t>13.5</t>
  </si>
  <si>
    <t>15</t>
  </si>
  <si>
    <t>see text</t>
  </si>
  <si>
    <r>
      <rPr>
        <b/>
        <sz val="12"/>
        <rFont val="Verdana"/>
        <family val="2"/>
      </rPr>
      <t>Planter - Round - set of 2 -- medium - washed sandstone</t>
    </r>
    <r>
      <rPr>
        <sz val="12"/>
        <rFont val="Verdana"/>
        <family val="2"/>
      </rPr>
      <t xml:space="preserve"> - 13.5" dia. / 11.5" tall.  Attractive and lightweight planter to make it easier to move plants to safety during winter freezes. Capacity: 4.5 gal. Made from FiberClay (70% finely pulverized clay/earth, 25% recycled polyester resin and 5% non-toxic organic binders); good down to  0º F. Includes rubber push-out plug in bottom of the bowl so planter can be used either indoors or outdoors. No assembly</t>
    </r>
  </si>
  <si>
    <t>FM-SBWP</t>
  </si>
  <si>
    <t>mushroom color</t>
  </si>
  <si>
    <t>017783205577</t>
  </si>
  <si>
    <t>11.5</t>
  </si>
  <si>
    <r>
      <rPr>
        <b/>
        <sz val="12"/>
        <rFont val="Verdana"/>
        <family val="2"/>
      </rPr>
      <t>Planter - square - set of 2 -- medium - washed sandstone</t>
    </r>
    <r>
      <rPr>
        <sz val="12"/>
        <rFont val="Verdana"/>
        <family val="2"/>
      </rPr>
      <t xml:space="preserve"> - 11.5" x 115" x 9.5" h.  Attractive and lightweight planter to make it easier to move plants to safety during winter freezes. Capacity: 3.5 gal. Made from FiberClay (70% finely pulverized clay/earth, 25% recycled polyester resin and 5% non-toxic organic binders); good down to  0º F. Includes rubber push-out plug in bottom of the bowl so planter can be used either indoors or outdoors. No assembly</t>
    </r>
  </si>
  <si>
    <t>spackled-gray</t>
  </si>
  <si>
    <t>017783205379</t>
  </si>
  <si>
    <t>6.75" h</t>
  </si>
  <si>
    <t>1-set</t>
  </si>
  <si>
    <r>
      <rPr>
        <b/>
        <sz val="12"/>
        <rFont val="Verdana"/>
        <family val="2"/>
      </rPr>
      <t>Hanging Planter - round -- medium - spackled gray</t>
    </r>
    <r>
      <rPr>
        <sz val="12"/>
        <rFont val="Verdana"/>
        <family val="2"/>
      </rPr>
      <t xml:space="preserve"> - 13.5" dia x 6.75" h.  Attractive and lightweight planter to make it easier to move plants to safety during winter freezes. Capacity: 3.0 gal. Made from FiberClay (70% finely pulverized clay/earth, 25% recycled polyester resin and 5% non-toxic organic binders); good down to  0º F. Includes rubber push-out plug in bottom of the bowl so planter can be used either indoors or outdoors. Three rope - each 16". No assembly</t>
    </r>
  </si>
  <si>
    <t>FM-HBG13</t>
  </si>
  <si>
    <t>017783205911</t>
  </si>
  <si>
    <t>BLACK ONLY</t>
  </si>
  <si>
    <t>017783541019</t>
  </si>
  <si>
    <t>J-VIC 23</t>
  </si>
  <si>
    <t>017783951238</t>
    <phoneticPr fontId="3" type="noConversion"/>
  </si>
  <si>
    <t>https://www.dropbox.com/sc/18vf0z9dqfw34el/AACfzfeojM6lH0nLYVGF1-_4a</t>
  </si>
  <si>
    <t xml:space="preserve">134 </t>
  </si>
  <si>
    <t>110</t>
  </si>
  <si>
    <t>COMBI RB+CF 20828</t>
  </si>
  <si>
    <t>9001567208282</t>
  </si>
  <si>
    <t>51</t>
  </si>
  <si>
    <t>RIGA IVs Bottom Shelf</t>
  </si>
  <si>
    <t>RIGA IVs Top Shelf</t>
  </si>
  <si>
    <r>
      <rPr>
        <b/>
        <sz val="8"/>
        <rFont val="Verdana"/>
        <family val="2"/>
      </rPr>
      <t xml:space="preserve">Poly: </t>
    </r>
    <r>
      <rPr>
        <sz val="12"/>
        <rFont val="Verdana"/>
        <family val="2"/>
      </rPr>
      <t xml:space="preserve">40
</t>
    </r>
    <r>
      <rPr>
        <b/>
        <sz val="8"/>
        <rFont val="Verdana"/>
        <family val="2"/>
      </rPr>
      <t>Bracket:</t>
    </r>
    <r>
      <rPr>
        <sz val="12"/>
        <rFont val="Verdana"/>
        <family val="2"/>
      </rPr>
      <t xml:space="preserve"> 60</t>
    </r>
  </si>
  <si>
    <r>
      <rPr>
        <b/>
        <sz val="8"/>
        <rFont val="Verdana"/>
        <family val="2"/>
      </rPr>
      <t>Poly:</t>
    </r>
    <r>
      <rPr>
        <sz val="12"/>
        <rFont val="Verdana"/>
        <family val="2"/>
      </rPr>
      <t xml:space="preserve">  11
</t>
    </r>
    <r>
      <rPr>
        <b/>
        <sz val="8"/>
        <rFont val="Verdana"/>
        <family val="2"/>
      </rPr>
      <t>Bracket:</t>
    </r>
    <r>
      <rPr>
        <sz val="12"/>
        <rFont val="Verdana"/>
        <family val="2"/>
      </rPr>
      <t xml:space="preserve"> 7</t>
    </r>
  </si>
  <si>
    <r>
      <rPr>
        <b/>
        <sz val="8"/>
        <rFont val="Verdana"/>
        <family val="2"/>
      </rPr>
      <t>Poly:</t>
    </r>
    <r>
      <rPr>
        <sz val="12"/>
        <rFont val="Verdana"/>
        <family val="2"/>
      </rPr>
      <t xml:space="preserve"> 2.5  
</t>
    </r>
    <r>
      <rPr>
        <b/>
        <sz val="8"/>
        <rFont val="Verdana"/>
        <family val="2"/>
      </rPr>
      <t>Bracket:</t>
    </r>
    <r>
      <rPr>
        <sz val="12"/>
        <rFont val="Verdana"/>
        <family val="2"/>
      </rPr>
      <t xml:space="preserve"> 3</t>
    </r>
  </si>
  <si>
    <r>
      <rPr>
        <b/>
        <sz val="8"/>
        <rFont val="Verdana"/>
        <family val="2"/>
      </rPr>
      <t xml:space="preserve">Poly: </t>
    </r>
    <r>
      <rPr>
        <sz val="12"/>
        <rFont val="Verdana"/>
        <family val="2"/>
      </rPr>
      <t xml:space="preserve">42.5   
</t>
    </r>
    <r>
      <rPr>
        <b/>
        <sz val="8"/>
        <rFont val="Verdana"/>
        <family val="2"/>
      </rPr>
      <t xml:space="preserve">Bracket: </t>
    </r>
    <r>
      <rPr>
        <sz val="12"/>
        <rFont val="Verdana"/>
        <family val="2"/>
      </rPr>
      <t>50</t>
    </r>
  </si>
  <si>
    <r>
      <rPr>
        <b/>
        <sz val="8"/>
        <rFont val="Verdana"/>
        <family val="2"/>
      </rPr>
      <t xml:space="preserve">Poly: </t>
    </r>
    <r>
      <rPr>
        <sz val="12"/>
        <rFont val="Verdana"/>
        <family val="2"/>
      </rPr>
      <t xml:space="preserve"> 25 
</t>
    </r>
    <r>
      <rPr>
        <b/>
        <sz val="8"/>
        <rFont val="Verdana"/>
        <family val="2"/>
      </rPr>
      <t>Bracket:</t>
    </r>
    <r>
      <rPr>
        <sz val="12"/>
        <rFont val="Verdana"/>
        <family val="2"/>
      </rPr>
      <t xml:space="preserve"> 7</t>
    </r>
  </si>
  <si>
    <r>
      <rPr>
        <b/>
        <sz val="8"/>
        <rFont val="Verdana"/>
        <family val="2"/>
      </rPr>
      <t>Poly:</t>
    </r>
    <r>
      <rPr>
        <sz val="12"/>
        <rFont val="Verdana"/>
        <family val="2"/>
      </rPr>
      <t xml:space="preserve">  2.5 
</t>
    </r>
    <r>
      <rPr>
        <b/>
        <sz val="8"/>
        <rFont val="Verdana"/>
        <family val="2"/>
      </rPr>
      <t>Bracket:</t>
    </r>
    <r>
      <rPr>
        <sz val="12"/>
        <rFont val="Verdana"/>
        <family val="2"/>
      </rPr>
      <t xml:space="preserve"> 3</t>
    </r>
  </si>
  <si>
    <r>
      <rPr>
        <b/>
        <sz val="8"/>
        <rFont val="Verdana"/>
        <family val="2"/>
      </rPr>
      <t xml:space="preserve">Poly: </t>
    </r>
    <r>
      <rPr>
        <sz val="12"/>
        <rFont val="Verdana"/>
        <family val="2"/>
      </rPr>
      <t xml:space="preserve"> 40
</t>
    </r>
    <r>
      <rPr>
        <b/>
        <sz val="8"/>
        <rFont val="Verdana"/>
        <family val="2"/>
      </rPr>
      <t>Bracket:</t>
    </r>
    <r>
      <rPr>
        <b/>
        <sz val="12"/>
        <rFont val="Verdana"/>
        <family val="2"/>
      </rPr>
      <t xml:space="preserve"> </t>
    </r>
    <r>
      <rPr>
        <sz val="12"/>
        <rFont val="Verdana"/>
        <family val="2"/>
      </rPr>
      <t>60</t>
    </r>
  </si>
  <si>
    <r>
      <rPr>
        <b/>
        <sz val="8"/>
        <rFont val="Verdana"/>
        <family val="2"/>
      </rPr>
      <t xml:space="preserve">Poly: </t>
    </r>
    <r>
      <rPr>
        <sz val="12"/>
        <rFont val="Verdana"/>
        <family val="2"/>
      </rPr>
      <t xml:space="preserve"> 11
</t>
    </r>
    <r>
      <rPr>
        <b/>
        <sz val="8"/>
        <rFont val="Verdana"/>
        <family val="2"/>
      </rPr>
      <t>Bracket:</t>
    </r>
    <r>
      <rPr>
        <b/>
        <sz val="12"/>
        <rFont val="Verdana"/>
        <family val="2"/>
      </rPr>
      <t xml:space="preserve"> </t>
    </r>
    <r>
      <rPr>
        <sz val="12"/>
        <rFont val="Verdana"/>
        <family val="2"/>
      </rPr>
      <t>5</t>
    </r>
  </si>
  <si>
    <r>
      <rPr>
        <b/>
        <sz val="8"/>
        <rFont val="Verdana"/>
        <family val="2"/>
      </rPr>
      <t xml:space="preserve">Poly: </t>
    </r>
    <r>
      <rPr>
        <sz val="12"/>
        <rFont val="Verdana"/>
        <family val="2"/>
      </rPr>
      <t xml:space="preserve"> 2
</t>
    </r>
    <r>
      <rPr>
        <b/>
        <sz val="8"/>
        <rFont val="Verdana"/>
        <family val="2"/>
      </rPr>
      <t>Bracket:</t>
    </r>
    <r>
      <rPr>
        <b/>
        <sz val="12"/>
        <rFont val="Verdana"/>
        <family val="2"/>
      </rPr>
      <t xml:space="preserve"> </t>
    </r>
  </si>
  <si>
    <r>
      <rPr>
        <b/>
        <sz val="8"/>
        <rFont val="Verdana"/>
        <family val="2"/>
      </rPr>
      <t xml:space="preserve">Poly: </t>
    </r>
    <r>
      <rPr>
        <sz val="12"/>
        <rFont val="Verdana"/>
        <family val="2"/>
      </rPr>
      <t xml:space="preserve"> 43
</t>
    </r>
    <r>
      <rPr>
        <b/>
        <sz val="8"/>
        <rFont val="Verdana"/>
        <family val="2"/>
      </rPr>
      <t>Bracket:</t>
    </r>
    <r>
      <rPr>
        <b/>
        <sz val="12"/>
        <rFont val="Verdana"/>
        <family val="2"/>
      </rPr>
      <t xml:space="preserve"> </t>
    </r>
    <r>
      <rPr>
        <sz val="12"/>
        <rFont val="Verdana"/>
        <family val="2"/>
      </rPr>
      <t>50</t>
    </r>
  </si>
  <si>
    <r>
      <rPr>
        <b/>
        <sz val="8"/>
        <rFont val="Verdana"/>
        <family val="2"/>
      </rPr>
      <t xml:space="preserve">Poly: </t>
    </r>
    <r>
      <rPr>
        <sz val="12"/>
        <rFont val="Verdana"/>
        <family val="2"/>
      </rPr>
      <t xml:space="preserve"> 25
</t>
    </r>
    <r>
      <rPr>
        <b/>
        <sz val="8"/>
        <rFont val="Verdana"/>
        <family val="2"/>
      </rPr>
      <t>Bracket:</t>
    </r>
    <r>
      <rPr>
        <b/>
        <sz val="12"/>
        <rFont val="Verdana"/>
        <family val="2"/>
      </rPr>
      <t xml:space="preserve"> </t>
    </r>
    <r>
      <rPr>
        <sz val="12"/>
        <rFont val="Verdana"/>
        <family val="2"/>
      </rPr>
      <t>7</t>
    </r>
  </si>
  <si>
    <r>
      <rPr>
        <b/>
        <sz val="8"/>
        <rFont val="Verdana"/>
        <family val="2"/>
      </rPr>
      <t xml:space="preserve">Poly: </t>
    </r>
    <r>
      <rPr>
        <sz val="12"/>
        <rFont val="Verdana"/>
        <family val="2"/>
      </rPr>
      <t xml:space="preserve"> 2.5
</t>
    </r>
    <r>
      <rPr>
        <b/>
        <sz val="8"/>
        <rFont val="Verdana"/>
        <family val="2"/>
      </rPr>
      <t>Bracket:</t>
    </r>
    <r>
      <rPr>
        <b/>
        <sz val="12"/>
        <rFont val="Verdana"/>
        <family val="2"/>
      </rPr>
      <t xml:space="preserve"> </t>
    </r>
    <r>
      <rPr>
        <sz val="12"/>
        <rFont val="Verdana"/>
        <family val="2"/>
      </rPr>
      <t>3</t>
    </r>
  </si>
  <si>
    <r>
      <rPr>
        <b/>
        <sz val="8"/>
        <rFont val="Verdana"/>
        <family val="2"/>
      </rPr>
      <t xml:space="preserve">Poly: </t>
    </r>
    <r>
      <rPr>
        <sz val="12"/>
        <rFont val="Verdana"/>
        <family val="2"/>
      </rPr>
      <t xml:space="preserve">42.5                 </t>
    </r>
    <r>
      <rPr>
        <b/>
        <sz val="8"/>
        <rFont val="Verdana"/>
        <family val="2"/>
      </rPr>
      <t>Bracket:</t>
    </r>
    <r>
      <rPr>
        <sz val="12"/>
        <rFont val="Verdana"/>
        <family val="2"/>
      </rPr>
      <t xml:space="preserve"> 56</t>
    </r>
  </si>
  <si>
    <r>
      <rPr>
        <b/>
        <sz val="8"/>
        <rFont val="Verdana"/>
        <family val="2"/>
      </rPr>
      <t>Poly:</t>
    </r>
    <r>
      <rPr>
        <sz val="12"/>
        <rFont val="Verdana"/>
        <family val="2"/>
      </rPr>
      <t xml:space="preserve"> 11
</t>
    </r>
    <r>
      <rPr>
        <b/>
        <sz val="8"/>
        <rFont val="Verdana"/>
        <family val="2"/>
      </rPr>
      <t>Bracket:</t>
    </r>
    <r>
      <rPr>
        <sz val="12"/>
        <rFont val="Verdana"/>
        <family val="2"/>
      </rPr>
      <t xml:space="preserve"> 5</t>
    </r>
  </si>
  <si>
    <r>
      <rPr>
        <b/>
        <sz val="8"/>
        <rFont val="Verdana"/>
        <family val="2"/>
      </rPr>
      <t>Poly:</t>
    </r>
    <r>
      <rPr>
        <sz val="12"/>
        <rFont val="Verdana"/>
        <family val="2"/>
      </rPr>
      <t xml:space="preserve"> 2
</t>
    </r>
    <r>
      <rPr>
        <b/>
        <sz val="8"/>
        <rFont val="Verdana"/>
        <family val="2"/>
      </rPr>
      <t xml:space="preserve">Bracket: </t>
    </r>
    <r>
      <rPr>
        <sz val="12"/>
        <rFont val="Verdana"/>
        <family val="2"/>
      </rPr>
      <t>2.5</t>
    </r>
  </si>
  <si>
    <r>
      <rPr>
        <b/>
        <sz val="8"/>
        <rFont val="Verdana"/>
        <family val="2"/>
      </rPr>
      <t xml:space="preserve">Poly: </t>
    </r>
    <r>
      <rPr>
        <sz val="12"/>
        <rFont val="Verdana"/>
        <family val="2"/>
      </rPr>
      <t xml:space="preserve">43                 </t>
    </r>
    <r>
      <rPr>
        <b/>
        <sz val="8"/>
        <rFont val="Verdana"/>
        <family val="2"/>
      </rPr>
      <t>Bracket:</t>
    </r>
    <r>
      <rPr>
        <sz val="12"/>
        <rFont val="Verdana"/>
        <family val="2"/>
      </rPr>
      <t xml:space="preserve"> 56</t>
    </r>
  </si>
  <si>
    <r>
      <rPr>
        <b/>
        <sz val="8"/>
        <rFont val="Verdana"/>
        <family val="2"/>
      </rPr>
      <t xml:space="preserve">Poly: </t>
    </r>
    <r>
      <rPr>
        <sz val="12"/>
        <rFont val="Verdana"/>
        <family val="2"/>
      </rPr>
      <t xml:space="preserve">25           </t>
    </r>
    <r>
      <rPr>
        <b/>
        <sz val="8"/>
        <rFont val="Verdana"/>
        <family val="2"/>
      </rPr>
      <t>Bracket:</t>
    </r>
    <r>
      <rPr>
        <sz val="12"/>
        <rFont val="Verdana"/>
        <family val="2"/>
      </rPr>
      <t xml:space="preserve"> 5</t>
    </r>
  </si>
  <si>
    <r>
      <rPr>
        <b/>
        <sz val="8"/>
        <rFont val="Verdana"/>
        <family val="2"/>
      </rPr>
      <t>Poly:</t>
    </r>
    <r>
      <rPr>
        <sz val="12"/>
        <rFont val="Verdana"/>
        <family val="2"/>
      </rPr>
      <t xml:space="preserve"> 2 
</t>
    </r>
    <r>
      <rPr>
        <b/>
        <sz val="8"/>
        <rFont val="Verdana"/>
        <family val="2"/>
      </rPr>
      <t>Bracket:</t>
    </r>
    <r>
      <rPr>
        <sz val="12"/>
        <rFont val="Verdana"/>
        <family val="2"/>
      </rPr>
      <t xml:space="preserve"> 2</t>
    </r>
  </si>
  <si>
    <r>
      <rPr>
        <b/>
        <sz val="8"/>
        <rFont val="Verdana"/>
        <family val="2"/>
      </rPr>
      <t xml:space="preserve">Poly: </t>
    </r>
    <r>
      <rPr>
        <sz val="12"/>
        <rFont val="Verdana"/>
        <family val="2"/>
      </rPr>
      <t xml:space="preserve">24           </t>
    </r>
    <r>
      <rPr>
        <b/>
        <sz val="8"/>
        <rFont val="Verdana"/>
        <family val="2"/>
      </rPr>
      <t>Bracket:</t>
    </r>
    <r>
      <rPr>
        <sz val="12"/>
        <rFont val="Verdana"/>
        <family val="2"/>
      </rPr>
      <t xml:space="preserve"> 5</t>
    </r>
  </si>
  <si>
    <r>
      <rPr>
        <b/>
        <sz val="8"/>
        <rFont val="Verdana"/>
        <family val="2"/>
      </rPr>
      <t>Poly:</t>
    </r>
    <r>
      <rPr>
        <sz val="12"/>
        <rFont val="Verdana"/>
        <family val="2"/>
      </rPr>
      <t xml:space="preserve"> 2.5 
</t>
    </r>
    <r>
      <rPr>
        <b/>
        <sz val="8"/>
        <rFont val="Verdana"/>
        <family val="2"/>
      </rPr>
      <t>Bracket:</t>
    </r>
    <r>
      <rPr>
        <sz val="12"/>
        <rFont val="Verdana"/>
        <family val="2"/>
      </rPr>
      <t xml:space="preserve"> 2.5</t>
    </r>
  </si>
  <si>
    <r>
      <rPr>
        <b/>
        <sz val="8"/>
        <rFont val="Verdana"/>
        <family val="2"/>
      </rPr>
      <t xml:space="preserve">Poly: </t>
    </r>
    <r>
      <rPr>
        <sz val="12"/>
        <rFont val="Verdana"/>
        <family val="2"/>
      </rPr>
      <t xml:space="preserve">43                 </t>
    </r>
    <r>
      <rPr>
        <b/>
        <sz val="8"/>
        <rFont val="Verdana"/>
        <family val="2"/>
      </rPr>
      <t>Bracket:</t>
    </r>
    <r>
      <rPr>
        <sz val="12"/>
        <rFont val="Verdana"/>
        <family val="2"/>
      </rPr>
      <t xml:space="preserve"> 53</t>
    </r>
  </si>
  <si>
    <r>
      <rPr>
        <b/>
        <sz val="8"/>
        <rFont val="Verdana"/>
        <family val="2"/>
      </rPr>
      <t>Poly:</t>
    </r>
    <r>
      <rPr>
        <sz val="12"/>
        <rFont val="Verdana"/>
        <family val="2"/>
      </rPr>
      <t xml:space="preserve"> 42.5
</t>
    </r>
    <r>
      <rPr>
        <b/>
        <sz val="8"/>
        <rFont val="Verdana"/>
        <family val="2"/>
      </rPr>
      <t>Bracket:</t>
    </r>
    <r>
      <rPr>
        <sz val="12"/>
        <rFont val="Verdana"/>
        <family val="2"/>
      </rPr>
      <t xml:space="preserve"> 42</t>
    </r>
  </si>
  <si>
    <r>
      <rPr>
        <b/>
        <sz val="8"/>
        <rFont val="Verdana"/>
        <family val="2"/>
      </rPr>
      <t>Poly:</t>
    </r>
    <r>
      <rPr>
        <sz val="12"/>
        <rFont val="Verdana"/>
        <family val="2"/>
      </rPr>
      <t xml:space="preserve"> 3
</t>
    </r>
    <r>
      <rPr>
        <b/>
        <sz val="8"/>
        <rFont val="Verdana"/>
        <family val="2"/>
      </rPr>
      <t xml:space="preserve">Bracket: </t>
    </r>
    <r>
      <rPr>
        <sz val="12"/>
        <rFont val="Verdana"/>
        <family val="2"/>
      </rPr>
      <t>2</t>
    </r>
  </si>
  <si>
    <r>
      <rPr>
        <b/>
        <sz val="8"/>
        <rFont val="Verdana"/>
        <family val="2"/>
      </rPr>
      <t xml:space="preserve">Poly: </t>
    </r>
    <r>
      <rPr>
        <sz val="12"/>
        <rFont val="Verdana"/>
        <family val="2"/>
      </rPr>
      <t xml:space="preserve">43
</t>
    </r>
    <r>
      <rPr>
        <b/>
        <sz val="8"/>
        <rFont val="Verdana"/>
        <family val="2"/>
      </rPr>
      <t>Bracket:</t>
    </r>
    <r>
      <rPr>
        <sz val="12"/>
        <rFont val="Verdana"/>
        <family val="2"/>
      </rPr>
      <t xml:space="preserve"> 42</t>
    </r>
  </si>
  <si>
    <r>
      <rPr>
        <b/>
        <sz val="8"/>
        <rFont val="Verdana"/>
        <family val="2"/>
      </rPr>
      <t>Poly:</t>
    </r>
    <r>
      <rPr>
        <sz val="12"/>
        <rFont val="Verdana"/>
        <family val="2"/>
      </rPr>
      <t xml:space="preserve"> 2
</t>
    </r>
    <r>
      <rPr>
        <b/>
        <sz val="8"/>
        <rFont val="Verdana"/>
        <family val="2"/>
      </rPr>
      <t>Bracket:</t>
    </r>
    <r>
      <rPr>
        <sz val="12"/>
        <rFont val="Verdana"/>
        <family val="2"/>
      </rPr>
      <t xml:space="preserve"> 2</t>
    </r>
  </si>
  <si>
    <r>
      <rPr>
        <b/>
        <sz val="8"/>
        <rFont val="Verdana"/>
        <family val="2"/>
      </rPr>
      <t>Poly:</t>
    </r>
    <r>
      <rPr>
        <sz val="12"/>
        <rFont val="Verdana"/>
        <family val="2"/>
      </rPr>
      <t xml:space="preserve"> 43
</t>
    </r>
    <r>
      <rPr>
        <b/>
        <sz val="8"/>
        <rFont val="Verdana"/>
        <family val="2"/>
      </rPr>
      <t>Bracket:</t>
    </r>
    <r>
      <rPr>
        <sz val="12"/>
        <rFont val="Verdana"/>
        <family val="2"/>
      </rPr>
      <t xml:space="preserve"> 42</t>
    </r>
  </si>
  <si>
    <r>
      <rPr>
        <b/>
        <sz val="8"/>
        <rFont val="Verdana"/>
        <family val="2"/>
      </rPr>
      <t>Poly:</t>
    </r>
    <r>
      <rPr>
        <sz val="12"/>
        <rFont val="Verdana"/>
        <family val="2"/>
      </rPr>
      <t xml:space="preserve"> 2
</t>
    </r>
    <r>
      <rPr>
        <b/>
        <sz val="8"/>
        <rFont val="Verdana"/>
        <family val="2"/>
      </rPr>
      <t>Bracket</t>
    </r>
    <r>
      <rPr>
        <sz val="12"/>
        <rFont val="Verdana"/>
        <family val="2"/>
      </rPr>
      <t>: 2</t>
    </r>
  </si>
  <si>
    <r>
      <rPr>
        <b/>
        <sz val="8"/>
        <rFont val="Verdana"/>
        <family val="2"/>
      </rPr>
      <t>Poly:</t>
    </r>
    <r>
      <rPr>
        <sz val="12"/>
        <rFont val="Verdana"/>
        <family val="2"/>
      </rPr>
      <t xml:space="preserve"> 25             </t>
    </r>
    <r>
      <rPr>
        <b/>
        <sz val="8"/>
        <rFont val="Verdana"/>
        <family val="2"/>
      </rPr>
      <t>Bracket:</t>
    </r>
    <r>
      <rPr>
        <sz val="12"/>
        <rFont val="Verdana"/>
        <family val="2"/>
      </rPr>
      <t xml:space="preserve"> 5</t>
    </r>
  </si>
  <si>
    <r>
      <rPr>
        <b/>
        <sz val="8"/>
        <rFont val="Verdana"/>
        <family val="2"/>
      </rPr>
      <t>Poly:</t>
    </r>
    <r>
      <rPr>
        <sz val="12"/>
        <rFont val="Verdana"/>
        <family val="2"/>
      </rPr>
      <t xml:space="preserve"> 25
</t>
    </r>
    <r>
      <rPr>
        <b/>
        <sz val="8"/>
        <rFont val="Verdana"/>
        <family val="2"/>
      </rPr>
      <t>Bracket:</t>
    </r>
    <r>
      <rPr>
        <sz val="12"/>
        <rFont val="Verdana"/>
        <family val="2"/>
      </rPr>
      <t xml:space="preserve"> 5</t>
    </r>
  </si>
  <si>
    <r>
      <rPr>
        <b/>
        <sz val="8"/>
        <rFont val="Verdana"/>
        <family val="2"/>
      </rPr>
      <t xml:space="preserve">Poly: </t>
    </r>
    <r>
      <rPr>
        <sz val="12"/>
        <rFont val="Verdana"/>
        <family val="2"/>
      </rPr>
      <t xml:space="preserve">40                </t>
    </r>
    <r>
      <rPr>
        <b/>
        <sz val="8"/>
        <rFont val="Verdana"/>
        <family val="2"/>
      </rPr>
      <t>Bracket:</t>
    </r>
    <r>
      <rPr>
        <sz val="12"/>
        <rFont val="Verdana"/>
        <family val="2"/>
      </rPr>
      <t xml:space="preserve"> 42.5</t>
    </r>
  </si>
  <si>
    <r>
      <rPr>
        <b/>
        <sz val="8"/>
        <rFont val="Verdana"/>
        <family val="2"/>
      </rPr>
      <t xml:space="preserve">Poly: </t>
    </r>
    <r>
      <rPr>
        <sz val="12"/>
        <rFont val="Verdana"/>
        <family val="2"/>
      </rPr>
      <t xml:space="preserve"> 11                </t>
    </r>
    <r>
      <rPr>
        <b/>
        <sz val="8"/>
        <rFont val="Verdana"/>
        <family val="2"/>
      </rPr>
      <t>Bracket:</t>
    </r>
    <r>
      <rPr>
        <sz val="12"/>
        <rFont val="Verdana"/>
        <family val="2"/>
      </rPr>
      <t xml:space="preserve"> 11</t>
    </r>
  </si>
  <si>
    <r>
      <rPr>
        <b/>
        <sz val="8"/>
        <rFont val="Verdana"/>
        <family val="2"/>
      </rPr>
      <t xml:space="preserve">Poly: </t>
    </r>
    <r>
      <rPr>
        <sz val="12"/>
        <rFont val="Verdana"/>
        <family val="2"/>
      </rPr>
      <t xml:space="preserve">2                 </t>
    </r>
    <r>
      <rPr>
        <b/>
        <sz val="8"/>
        <rFont val="Verdana"/>
        <family val="2"/>
      </rPr>
      <t>Bracket:</t>
    </r>
    <r>
      <rPr>
        <sz val="12"/>
        <rFont val="Verdana"/>
        <family val="2"/>
      </rPr>
      <t xml:space="preserve"> 2.5</t>
    </r>
  </si>
  <si>
    <r>
      <rPr>
        <b/>
        <sz val="8"/>
        <rFont val="Verdana"/>
        <family val="2"/>
      </rPr>
      <t xml:space="preserve">Poly: </t>
    </r>
    <r>
      <rPr>
        <sz val="12"/>
        <rFont val="Verdana"/>
        <family val="2"/>
      </rPr>
      <t xml:space="preserve">43               </t>
    </r>
    <r>
      <rPr>
        <b/>
        <sz val="8"/>
        <rFont val="Verdana"/>
        <family val="2"/>
      </rPr>
      <t>Bracket:</t>
    </r>
    <r>
      <rPr>
        <sz val="12"/>
        <rFont val="Verdana"/>
        <family val="2"/>
      </rPr>
      <t xml:space="preserve"> 50</t>
    </r>
  </si>
  <si>
    <t>https://www.dropbox.com/sh/vgsiu1alieovcdj/AADF37Qx4wEH0UKPvkPMMc8fa?dl=0</t>
  </si>
  <si>
    <t>https://www.dropbox.com/sh/ij0iti2qbvk41db/AABNVqg5Z4WFPzTSM_cWYu4Pa?dl=0</t>
  </si>
  <si>
    <t>https://www.dropbox.com/sh/s09yxrwpbvvwetk/AADScRtNDk7xPpaMoSRRN-t2a?dl=0</t>
  </si>
  <si>
    <t>https://www.dropbox.com/sh/0i52te6pm82uj7q/AABgugMdvmMck6bZGgVgH7Mta?dl=0</t>
  </si>
  <si>
    <t>https://www.dropbox.com/sh/cfhy6ctbw3enxss/AAAR-1pGZzhloK7LnL0D3ti3a?dl=0</t>
  </si>
  <si>
    <t>https://www.dropbox.com/sh/612aax3rx09b9dd/AABxIA0D0TxQJ6IFel437Nd1a?dl=0</t>
  </si>
  <si>
    <t>https://www.dropbox.com/sh/v2p72pntk5amjex/AAADxYCHvpVAkuw3GfL6Bjcta?dl=0</t>
  </si>
  <si>
    <t>https://www.dropbox.com/sh/49mipt832oej6uk/AAB0p3KiJim165Au1cax3Og9a?dl=0</t>
  </si>
  <si>
    <t>https://www.dropbox.com/sh/7kv8dgpzjqy8v0e/AAArHpPkclc3Q0HIcKhPsOjta?dl=0</t>
  </si>
  <si>
    <t>https://www.dropbox.com/sh/4sfuqi2r0a8eput/AABP58M475ZWjS9vf0bzDHIqa?dl=0</t>
  </si>
  <si>
    <t>https://www.dropbox.com/sh/wb5qzs2g67yn4r2/AABhvmWOOsKYLZEGtXFGPSdja?dl=0</t>
  </si>
  <si>
    <t>https://www.dropbox.com/sh/v9mots22iye2ekr/AADYjpLl3RiGafolexNdUrzfa?dl=0</t>
  </si>
  <si>
    <t>https://www.dropbox.com/sh/mt90w349jfimzs4/AADqGHaG6piT6S9cUWAKxN_la?dl=0</t>
  </si>
  <si>
    <t>https://www.dropbox.com/sh/u7m1gth2slu8gv0/AADFcLIeKm6SGr4Psg_6PqKOa?dl=0</t>
  </si>
  <si>
    <t>CPBS04</t>
  </si>
  <si>
    <t>CPBS03</t>
  </si>
  <si>
    <t>https://www.dropbox.com/sh/dygyv5bacbragrh/AABrSwOlCUFZhG3rJuf2VFHga?dl=0</t>
  </si>
  <si>
    <t>https://www.dropbox.com/sh/fbrjs8v3etpl4uu/AADCwtUpe1AvyZBA5VYhN8zPa?dl=0</t>
  </si>
  <si>
    <t>https://www.dropbox.com/sh/wmhykpuclevkbgk/AABToSxCIebd-AeTblqUmhxHa?dl=0</t>
  </si>
  <si>
    <t>https://www.dropbox.com/sh/86qj8wgi87ulnud/AADOx9dQSdZlUwv012xQgMIea?dl=0</t>
  </si>
  <si>
    <t>https://www.dropbox.com/sh/34go3449yongjp5/AAAdJTQ41ckdA8mmQC_d7UD8a?dl=0</t>
  </si>
  <si>
    <t>https://www.dropbox.com/sh/65mgpmsevy2ghev/AAAV9OOgzoGBzJxFQkkndnw8a?dl=0</t>
  </si>
  <si>
    <t>https://www.dropbox.com/sh/mdc6tgy89uvj0g3/AABrX9IfNtvrpPqUPsl8IVnta?dl=0</t>
  </si>
  <si>
    <t>https://www.dropbox.com/sh/xqjxc9nhcaf9tye/AABKK7DK-G_L1gg5_mb3YqGKa?dl=0</t>
  </si>
  <si>
    <t>https://www.dropbox.com/sh/m65uj0zpca1dnnp/AABIiqAjsWyQPj8cccvdJbxka?dl=0</t>
  </si>
  <si>
    <t>https://www.dropbox.com/sh/70lkpctrmjapfz5/AABgVDO21PsLZNLDU1XiBWXqa?dl=0</t>
  </si>
  <si>
    <t>https://www.dropbox.com/sh/f26b14frja6j9mb/AABEE7jJJKqjjEwPhEK1bJd3a?dl=0</t>
  </si>
  <si>
    <t>https://www.dropbox.com/sh/mca6d2f8mk0w5r4/AADcyKYcWSyj8v9S2xy3pdIVa?dl=0</t>
  </si>
  <si>
    <t>https://www.dropbox.com/sh/5udgn704a68bxk7/AABUtrtmFpn-5oGGPkX9tXC8a?dl=0</t>
  </si>
  <si>
    <t>https://www.dropbox.com/sh/r5m9wztp6x57r7e/AADB1CFySyCzM37yQ9RoJUK7a?dl=0</t>
  </si>
  <si>
    <t>https://www.dropbox.com/sh/juwqtztqpornpgd/AADGTH6XJ-UmtnvybaeGq37Wa?dl=0</t>
  </si>
  <si>
    <t>https://www.dropbox.com/sh/bjwvpr3anv9q5ts/AABUafuhwSbNhNj6Nw5l-yW5a?dl=0</t>
  </si>
  <si>
    <t>https://www.dropbox.com/sh/5sij4hphbon76t2/AABoc2N04GjmkvrXJnykIl7ga?dl=0</t>
  </si>
  <si>
    <t>https://www.dropbox.com/sh/r9lmg7rg8508b38/AAAFwHugpFPAUR9gBR5Ll6JYa?dl=0</t>
  </si>
  <si>
    <t>https://www.dropbox.com/sh/oz8xzyk5bbnhqv0/AADTipGoV24rohAfRyRe5Z2Ca?dl=0</t>
  </si>
  <si>
    <t>https://www.dropbox.com/sh/vbmigenw3qro91h/AACrXz3L5lZ_JNwbwteFKfP3a?dl=0</t>
  </si>
  <si>
    <t>https://www.dropbox.com/sh/nvrv89udlv3fy79/AACi8zrohVGWrNYNA0xuZfZKa?dl=0</t>
  </si>
  <si>
    <t>https://www.dropbox.com/sh/pdkup3r3narx66k/AAACwGo6CCeBEzzjKKR7FZ2ea?dl=0</t>
  </si>
  <si>
    <t>https://www.dropbox.com/sh/4t18t7qfpkqlorl/AADlV_H50XUC_ZYcWbiY_gDJa?dl=0</t>
  </si>
  <si>
    <t>https://www.dropbox.com/sh/rpqcw6fs4sw2hmw/AABqstjwC-8JslE6MEtW75Yba?dl=0</t>
  </si>
  <si>
    <t>https://www.dropbox.com/sh/rgwv1ts6haca5b3/AADgwgA9Se8Efnq2voN3JoUua?dl=0</t>
  </si>
  <si>
    <t>https://www.dropbox.com/sh/838e1vl9yc3ukby/AAA_8Ve_BqcZkIkKY1VkNfaia?dl=0</t>
  </si>
  <si>
    <t>https://www.dropbox.com/sh/l7cnnmvteca3ilm/AAC-fmVah2PzTAMaGpFP6Q3Qa?dl=0</t>
  </si>
  <si>
    <t>https://www.dropbox.com/sh/qlw67h3jm0ju0j3/AAB7QudADOOzR5m5BMFSMzgBa?dl=0</t>
  </si>
  <si>
    <t>https://www.dropbox.com/sh/dsppfsyv1zollg9/AABocNvtf0HBHiViWcE3_ORva?dl=0</t>
  </si>
  <si>
    <t>https://www.dropbox.com/sh/kdzpw9gstc9r5tr/AAA1SdjPirHa1OFfQ5SC1JAEa?dl=0</t>
  </si>
  <si>
    <t>https://www.dropbox.com/sh/p9hxjmq60606htc/AACW1IDfFHJxnp9JaOgu2N1qa?dl=0</t>
  </si>
  <si>
    <t>https://www.dropbox.com/sh/0rnb0wf2m943qco/AABNY1HJnQBveiLq0G4w2-f5a?dl=0</t>
  </si>
  <si>
    <t>https://www.dropbox.com/sh/uugyggxy46wz2v1/AAArCId5W3kpBzAUuehcIJHSa?dl=0</t>
  </si>
  <si>
    <t>https://www.dropbox.com/sh/45nyhydwlh4i2mm/AADn3j_ne_gOu-ZpKmb-E7Cra?dl=0</t>
  </si>
  <si>
    <t>https://www.dropbox.com/sh/5mhomo7a49asbgu/AAAz7ZBDIdZjLVU17Y2z591ha?dl=0</t>
  </si>
  <si>
    <t>https://www.dropbox.com/sh/r3kqicw4e0gxsvr/AACAWmW_UvZACcnryNw-AFMda?dl=0</t>
  </si>
  <si>
    <t>https://www.dropbox.com/sh/4ggxgo8c1k61tz8/AAA6CMFD0DrEzTNG5qAMC3pLa?dl=0</t>
  </si>
  <si>
    <t>https://www.dropbox.com/sh/r9inlhlvug076wf/AADIoKkaeXKApMWcndbbRKIWa?dl=0</t>
  </si>
  <si>
    <t>https://www.dropbox.com/sh/5p584yy64ijpklf/AADcznweXRi1zxtvXQDpXHjga?dl=0</t>
  </si>
  <si>
    <t>https://www.dropbox.com/sh/itnuq5yyix50gln/AAAWd5Wz4ultdKK8Hpbwmi32a?dl=0</t>
  </si>
  <si>
    <t>https://www.dropbox.com/sh/qmo82jviexvwr90/AADAf-lcXTgnTIDJfODCPdWVa?dl=0</t>
  </si>
  <si>
    <t>https://www.dropbox.com/sh/26ip14jqw0dhzfx/AAAV94vxfK2t_NV38_MyO2k_a?dl=0</t>
  </si>
  <si>
    <t>https://www.dropbox.com/sh/bscf1c86x6fe10o/AAC1njh02HlD9msJ7akLPZowa?dl=0</t>
  </si>
  <si>
    <t>https://www.dropbox.com/sh/ogayjvp4lz3i6hf/AACi9md-VsHD_dqGUepWhZ-na?dl=0</t>
  </si>
  <si>
    <t>https://www.dropbox.com/sh/yr1qf3y42khuzqi/AADkjLqU9aZ1RTLIZ3C9MAhaa?dl=0</t>
  </si>
  <si>
    <t>https://www.dropbox.com/sh/gl20qnhxyndzrmi/AAAWBsjhWAYCK8m07Lu9UH1Ca?dl=0</t>
  </si>
  <si>
    <t>https://www.dropbox.com/sh/1a839xn50cxvpqw/AAAgo_9YesjMYr3vUmwsOJIGa?dl=0</t>
  </si>
  <si>
    <t>https://www.dropbox.com/sh/7swswi8c4obs250/AADFU9507BSGSqKIHk-TJqMwa?dl=0</t>
  </si>
  <si>
    <t>https://www.dropbox.com/sh/2s7wfje73soxe7v/AABb2jwfEFy0dnWvgcjUoZWda?dl=0</t>
  </si>
  <si>
    <t>https://www.dropbox.com/sh/p1mt818rs1rg55w/AACms4cgtSqypmpI5FTyAaL0a?dl=0</t>
  </si>
  <si>
    <t>https://www.dropbox.com/sh/xzwg50tgb7s4phh/AACppWVMt9xCXnEjtM4ZJ1oja?dl=0</t>
  </si>
  <si>
    <t>https://www.dropbox.com/sh/w65mvjnyiejb0k1/AAAup6UlM2FOr3dc23SDcdQJa?dl=0</t>
  </si>
  <si>
    <t>https://www.dropbox.com/sh/ld4gzl5m6i2k8nu/AADmIR8pRHh6bAHTdlO7i9HVa?dl=0</t>
  </si>
  <si>
    <t>https://www.dropbox.com/sh/f50620uvit042zr/AACqJbz-pmVDmM608sxPV3gCa?dl=0</t>
  </si>
  <si>
    <t>https://www.dropbox.com/sh/wrx7fzi5oflfw6w/AACcUNlOedMilqXxLJTqF16-a?dl=0</t>
  </si>
  <si>
    <t>https://www.dropbox.com/sh/dq8qbyyrl6iqmsy/AAB63kF5reOZ7TpnqK0-gZbGa?dl=0</t>
  </si>
  <si>
    <t>https://www.dropbox.com/sh/8kkjyqiyn7k6og3/AAC3ej3WhoT1Y7bu-SeFYz9Ia?dl=0</t>
  </si>
  <si>
    <t>https://www.dropbox.com/sh/rk02x50jtp108kw/AAAl3562oJtb5xCzCVE8AnaCa?dl=0</t>
  </si>
  <si>
    <t>https://www.dropbox.com/sh/f99c4merzhy8eyz/AAAAGL82rxRtB-KmAZSv4Dhja?dl=0</t>
  </si>
  <si>
    <t>https://www.dropbox.com/sh/05hecpmw3jnu8ms/AAC_hsXoqkWPIp0JAlA16qrHa?dl=0</t>
  </si>
  <si>
    <t>https://www.dropbox.com/sh/2disdiq6hcaf2qt/AABd-LRzraexoOI1BIn3msyqa?dl=0</t>
  </si>
  <si>
    <t>https://www.dropbox.com/sh/838zhggw96lasp4/AADd-ifDbVH2aBitev55jXeXa?dl=0</t>
  </si>
  <si>
    <t>https://www.dropbox.com/sh/fe5w1t81mbuay32/AAA-AHbOZo3Vz_2qIWP6W8O_a?dl=0</t>
  </si>
  <si>
    <t>BB132</t>
  </si>
  <si>
    <t>This size special order only at this time - for 2023</t>
  </si>
  <si>
    <t>132 sq.ft.</t>
  </si>
  <si>
    <t>Volume Pricing: Over $500 - 10% Discount  (does not include greenhouses)</t>
  </si>
  <si>
    <t>Volume Pricing: Over $10,000 - Free Freight  (does not include greenhouses)</t>
  </si>
  <si>
    <t>black or green</t>
  </si>
  <si>
    <r>
      <t xml:space="preserve">Single Hinged Door with door holder - much superior to sliding doors - folds into the greenhouse frame - better seal - and proper locking.   </t>
    </r>
    <r>
      <rPr>
        <b/>
        <sz val="12"/>
        <color rgb="FFFF0000"/>
        <rFont val="Verdana"/>
        <family val="2"/>
      </rPr>
      <t xml:space="preserve">   </t>
    </r>
    <r>
      <rPr>
        <sz val="12"/>
        <rFont val="Verdana"/>
        <family val="2"/>
      </rPr>
      <t xml:space="preserve">Door comes with it is own outer frame which sits low to the ground and provides a "low-threshold" opening - customer has to cut section out of Foundation Frame.      </t>
    </r>
    <r>
      <rPr>
        <b/>
        <sz val="12"/>
        <color rgb="FFFF0000"/>
        <rFont val="Verdana"/>
        <family val="2"/>
      </rPr>
      <t xml:space="preserve">                                                                Important Note: can not ship by UPS/FEDEX - has to go freight - usually at least $400 - but no extra freight to ship with a greenhouse!!</t>
    </r>
  </si>
  <si>
    <r>
      <t xml:space="preserve">Double  Hinged Doors with door holders - much superior to sliding doors - folds into the greenhouse frame - better seal - and proper locking.   </t>
    </r>
    <r>
      <rPr>
        <b/>
        <sz val="12"/>
        <color rgb="FFFF0000"/>
        <rFont val="Verdana"/>
        <family val="2"/>
      </rPr>
      <t xml:space="preserve">     </t>
    </r>
    <r>
      <rPr>
        <sz val="12"/>
        <rFont val="Verdana"/>
        <family val="2"/>
      </rPr>
      <t xml:space="preserve">Door comes with it is own outer frame which sits low to the ground and provides a "low-threshold" opening - customer has to cut section out of Foundation Frame.    </t>
    </r>
    <r>
      <rPr>
        <b/>
        <sz val="12"/>
        <color rgb="FFFF0000"/>
        <rFont val="Verdana"/>
        <family val="2"/>
      </rPr>
      <t xml:space="preserve">                                                                      Important Note: can not ship by UPS/FEDEX - has to go freight - usually at least $400 - but no extra freight to ship with a greenhouse!!</t>
    </r>
  </si>
  <si>
    <t>017783954154</t>
  </si>
  <si>
    <t>017783954215</t>
  </si>
  <si>
    <t>017783955472</t>
  </si>
  <si>
    <t>017783951252</t>
  </si>
  <si>
    <r>
      <rPr>
        <b/>
        <sz val="8"/>
        <rFont val="Verdana"/>
        <family val="2"/>
      </rPr>
      <t xml:space="preserve">Poly: </t>
    </r>
    <r>
      <rPr>
        <sz val="12"/>
        <rFont val="Verdana"/>
        <family val="2"/>
      </rPr>
      <t xml:space="preserve">2.5                 </t>
    </r>
    <r>
      <rPr>
        <b/>
        <sz val="8"/>
        <rFont val="Verdana"/>
        <family val="2"/>
      </rPr>
      <t>Bracket:</t>
    </r>
    <r>
      <rPr>
        <sz val="12"/>
        <rFont val="Verdana"/>
        <family val="2"/>
      </rPr>
      <t xml:space="preserve"> 3</t>
    </r>
  </si>
  <si>
    <t xml:space="preserve">cream color </t>
  </si>
  <si>
    <t>017783370992</t>
  </si>
  <si>
    <t>Scandinavian Pine (hardwood)</t>
  </si>
  <si>
    <t>https://www.dropbox.com/sc/13yxxzav39hkd7f/AACKv1wBxevCzkTevsIMvWjFa</t>
  </si>
  <si>
    <t>Lithuania</t>
  </si>
  <si>
    <t>Lux BBQ</t>
  </si>
  <si>
    <t>steel</t>
  </si>
  <si>
    <t>LITHUANIA</t>
  </si>
  <si>
    <t xml:space="preserve">SHIPS IN 2 LARGE CRATES </t>
  </si>
  <si>
    <t>CRATE #2</t>
  </si>
  <si>
    <t>169</t>
  </si>
  <si>
    <t>Royal Orangerie  Shade Net</t>
  </si>
  <si>
    <t>VI 34 shade cloth</t>
  </si>
  <si>
    <t>VI 36/46 Shade Cloth</t>
  </si>
  <si>
    <t>1 door frame &amp; 2 bundles</t>
  </si>
  <si>
    <t>2 door frame &amp; 2 bundles</t>
  </si>
  <si>
    <t>Vic drop door - sliding door (single or double)</t>
  </si>
  <si>
    <t>Vic drop door - hinged doors  (single or double)</t>
  </si>
  <si>
    <r>
      <rPr>
        <b/>
        <sz val="12"/>
        <rFont val="Verdana"/>
        <family val="2"/>
      </rPr>
      <t xml:space="preserve">Wheelbarrow Access Ramp </t>
    </r>
    <r>
      <rPr>
        <sz val="12"/>
        <rFont val="Verdana"/>
        <family val="2"/>
      </rPr>
      <t xml:space="preserve"> for greenhouses: heavy duty solid rubber -20" w x 12" long x 4" high </t>
    </r>
  </si>
  <si>
    <r>
      <rPr>
        <b/>
        <sz val="12"/>
        <rFont val="Verdana"/>
        <family val="2"/>
      </rPr>
      <t>Extra Louvre Window</t>
    </r>
    <r>
      <rPr>
        <sz val="12"/>
        <rFont val="Verdana"/>
        <family val="2"/>
      </rPr>
      <t xml:space="preserve"> - with glass panels (11 louvre panels) and the extra glass piece for underneath the window - for Royal Victorian Greenhouses; Junior Vics get a Lexan sheet underneath. </t>
    </r>
  </si>
  <si>
    <r>
      <rPr>
        <b/>
        <sz val="12"/>
        <rFont val="Verdana"/>
        <family val="2"/>
      </rPr>
      <t xml:space="preserve">Door Extension kit for RIGA XL </t>
    </r>
    <r>
      <rPr>
        <sz val="12"/>
        <rFont val="Verdana"/>
        <family val="2"/>
      </rPr>
      <t xml:space="preserve">- to raise greenhouse 20" when set on stem wall.  Door opening in wall should be 40" wide.  For all Riga XL models - includes extensions for 2 doors </t>
    </r>
    <r>
      <rPr>
        <sz val="12"/>
        <color rgb="FFFF0000"/>
        <rFont val="Verdana"/>
        <family val="2"/>
      </rPr>
      <t xml:space="preserve"> NOTE does ship in 2 packages (poly separate)</t>
    </r>
  </si>
  <si>
    <r>
      <rPr>
        <b/>
        <sz val="12"/>
        <rFont val="Verdana"/>
        <family val="2"/>
      </rPr>
      <t>RIGA XL Assembly Facilitation Kit</t>
    </r>
    <r>
      <rPr>
        <sz val="12"/>
        <rFont val="Verdana"/>
        <family val="2"/>
      </rPr>
      <t xml:space="preserve"> - includes: 25' metric tape measure, 10mm socket wrench, 10 mm open wrench, 2 20' J-hook ratchet straps, window restraint cables, 2 tubes Boss  silicone caulk, permanent marker </t>
    </r>
  </si>
  <si>
    <r>
      <rPr>
        <b/>
        <sz val="8"/>
        <rFont val="Verdana"/>
        <family val="2"/>
      </rPr>
      <t>Poly:</t>
    </r>
    <r>
      <rPr>
        <sz val="12"/>
        <rFont val="Verdana"/>
        <family val="2"/>
      </rPr>
      <t xml:space="preserve"> 11
</t>
    </r>
    <r>
      <rPr>
        <b/>
        <sz val="8"/>
        <rFont val="Verdana"/>
        <family val="2"/>
      </rPr>
      <t>Bracket:</t>
    </r>
    <r>
      <rPr>
        <sz val="12"/>
        <rFont val="Verdana"/>
        <family val="2"/>
      </rPr>
      <t xml:space="preserve"> 11</t>
    </r>
  </si>
  <si>
    <t xml:space="preserve">Poly:  2
Bracket: </t>
  </si>
  <si>
    <r>
      <rPr>
        <b/>
        <sz val="8"/>
        <rFont val="Verdana"/>
        <family val="2"/>
      </rPr>
      <t xml:space="preserve">Poly: </t>
    </r>
    <r>
      <rPr>
        <sz val="12"/>
        <rFont val="Verdana"/>
        <family val="2"/>
      </rPr>
      <t xml:space="preserve"> 43
</t>
    </r>
    <r>
      <rPr>
        <b/>
        <sz val="8"/>
        <rFont val="Verdana"/>
        <family val="2"/>
      </rPr>
      <t>Bracket:</t>
    </r>
    <r>
      <rPr>
        <b/>
        <sz val="12"/>
        <rFont val="Verdana"/>
        <family val="2"/>
      </rPr>
      <t xml:space="preserve"> </t>
    </r>
    <r>
      <rPr>
        <sz val="12"/>
        <rFont val="Verdana"/>
        <family val="2"/>
      </rPr>
      <t>42</t>
    </r>
  </si>
  <si>
    <r>
      <rPr>
        <b/>
        <sz val="8"/>
        <rFont val="Verdana"/>
        <family val="2"/>
      </rPr>
      <t xml:space="preserve">Poly: </t>
    </r>
    <r>
      <rPr>
        <sz val="12"/>
        <rFont val="Verdana"/>
        <family val="2"/>
      </rPr>
      <t xml:space="preserve"> 25
</t>
    </r>
    <r>
      <rPr>
        <b/>
        <sz val="8"/>
        <rFont val="Verdana"/>
        <family val="2"/>
      </rPr>
      <t>Bracket:</t>
    </r>
    <r>
      <rPr>
        <b/>
        <sz val="12"/>
        <rFont val="Verdana"/>
        <family val="2"/>
      </rPr>
      <t xml:space="preserve"> </t>
    </r>
    <r>
      <rPr>
        <sz val="12"/>
        <rFont val="Verdana"/>
        <family val="2"/>
      </rPr>
      <t>5</t>
    </r>
  </si>
  <si>
    <r>
      <rPr>
        <b/>
        <sz val="8"/>
        <rFont val="Verdana"/>
        <family val="2"/>
      </rPr>
      <t>Poly:</t>
    </r>
    <r>
      <rPr>
        <sz val="12"/>
        <rFont val="Verdana"/>
        <family val="2"/>
      </rPr>
      <t xml:space="preserve">  2
</t>
    </r>
    <r>
      <rPr>
        <b/>
        <sz val="8"/>
        <rFont val="Verdana"/>
        <family val="2"/>
      </rPr>
      <t>Bracket:</t>
    </r>
    <r>
      <rPr>
        <sz val="12"/>
        <rFont val="Verdana"/>
        <family val="2"/>
      </rPr>
      <t xml:space="preserve"> 2.5</t>
    </r>
  </si>
  <si>
    <r>
      <rPr>
        <b/>
        <sz val="8"/>
        <rFont val="Verdana"/>
        <family val="2"/>
      </rPr>
      <t>Poly: 11</t>
    </r>
    <r>
      <rPr>
        <sz val="12"/>
        <rFont val="Verdana"/>
        <family val="2"/>
      </rPr>
      <t xml:space="preserve">
</t>
    </r>
    <r>
      <rPr>
        <b/>
        <sz val="8"/>
        <rFont val="Verdana"/>
        <family val="2"/>
      </rPr>
      <t>Bracket:</t>
    </r>
    <r>
      <rPr>
        <sz val="12"/>
        <rFont val="Verdana"/>
        <family val="2"/>
      </rPr>
      <t xml:space="preserve"> 5</t>
    </r>
  </si>
  <si>
    <t>Boss 157</t>
  </si>
  <si>
    <r>
      <t xml:space="preserve">Boss 157: </t>
    </r>
    <r>
      <rPr>
        <sz val="12"/>
        <rFont val="Verdana"/>
        <family val="2"/>
      </rPr>
      <t xml:space="preserve">100 % neutral cure silicone sealer - THE perfect silicone to seal edges around polycarbonate panels inserted in aluminum framing. Low odor. Can be applied in wet weather: perfect medium to keep out cold, rain, heat and sunlight.  Clear color. </t>
    </r>
    <r>
      <rPr>
        <b/>
        <sz val="12"/>
        <rFont val="Verdana"/>
        <family val="2"/>
      </rPr>
      <t xml:space="preserve"> Made in the USA.</t>
    </r>
  </si>
  <si>
    <r>
      <rPr>
        <b/>
        <sz val="12"/>
        <rFont val="Verdana"/>
        <family val="2"/>
      </rPr>
      <t>Door Extension kit for RIGA 2s,3s,4s,</t>
    </r>
    <r>
      <rPr>
        <sz val="12"/>
        <rFont val="Verdana"/>
        <family val="2"/>
      </rPr>
      <t xml:space="preserve"> - to raise greenhouse 20" (set on stem wall): </t>
    </r>
    <r>
      <rPr>
        <sz val="12"/>
        <color rgb="FFFF0000"/>
        <rFont val="Verdana"/>
        <family val="2"/>
      </rPr>
      <t xml:space="preserve"> NOTE does ship in 2 packages (poly separate)</t>
    </r>
  </si>
  <si>
    <r>
      <rPr>
        <b/>
        <sz val="12"/>
        <rFont val="Verdana"/>
        <family val="2"/>
      </rPr>
      <t>Door Extension kit for RIGA 3,4,5</t>
    </r>
    <r>
      <rPr>
        <sz val="12"/>
        <rFont val="Verdana"/>
        <family val="2"/>
      </rPr>
      <t xml:space="preserve"> - to raise greenhouse 20" (set on stem wall) </t>
    </r>
    <r>
      <rPr>
        <sz val="12"/>
        <color rgb="FFFF0000"/>
        <rFont val="Verdana"/>
        <family val="2"/>
      </rPr>
      <t xml:space="preserve">  NOTE does ship in 2 packages (poly separate)</t>
    </r>
  </si>
  <si>
    <r>
      <t xml:space="preserve">Lower-Threshold for DOUBLE Sliding doors - 56 3/4": only 1 1/4" high versus 4.5" Foundation Frame </t>
    </r>
    <r>
      <rPr>
        <b/>
        <sz val="12"/>
        <color rgb="FFFF0000"/>
        <rFont val="Verdana"/>
        <family val="2"/>
      </rPr>
      <t xml:space="preserve">(customer has to cut the Foundation Frame themselves!!!!!) </t>
    </r>
    <r>
      <rPr>
        <b/>
        <sz val="12"/>
        <color theme="1"/>
        <rFont val="Verdana"/>
        <family val="2"/>
      </rPr>
      <t>This is a new double door opening kit with a full frame. Now also  includes lock for sliding door</t>
    </r>
  </si>
  <si>
    <t xml:space="preserve">black </t>
  </si>
  <si>
    <r>
      <t xml:space="preserve">Push open side window - hinged at the top with handle  - </t>
    </r>
    <r>
      <rPr>
        <b/>
        <sz val="12"/>
        <color rgb="FFFF0000"/>
        <rFont val="Verdana"/>
        <family val="2"/>
      </rPr>
      <t xml:space="preserve">Note: this requires customer to also buy a new piece of glass to go under the window. Price includes the glass. </t>
    </r>
    <r>
      <rPr>
        <b/>
        <sz val="12"/>
        <rFont val="Verdana"/>
        <family val="2"/>
      </rPr>
      <t xml:space="preserve"> If customer wants to buy their own glass for underneath we can reduce cost by $50</t>
    </r>
  </si>
  <si>
    <t>2 pieces</t>
  </si>
  <si>
    <t>017783957230</t>
  </si>
  <si>
    <t>017783968342</t>
  </si>
  <si>
    <t>017783876562</t>
  </si>
  <si>
    <r>
      <rPr>
        <b/>
        <sz val="12"/>
        <rFont val="Verdana"/>
        <family val="2"/>
      </rPr>
      <t>Ms.Tumbles® Compost Tumbler:</t>
    </r>
    <r>
      <rPr>
        <sz val="12"/>
        <rFont val="Verdana"/>
        <family val="2"/>
      </rPr>
      <t xml:space="preserve"> 130 liters/35 gal. Ball tumbler on a sturdy stand - with leachate drain hose with control valve . . This new design tumbler is perfectly suited for small yards and for people not wanting to  mix the organic waste in their traditional compost bins. Simply turn this bin and waste is mixed easily. New larger access door for easy loading and unloading Made from recycled plastics.  Made in China. Doe4s require regular draining to prevent overflowing. Leachate dilluted 10 to 1 make into great "compost tea"</t>
    </r>
  </si>
  <si>
    <t>35 gal</t>
  </si>
  <si>
    <t>19.3</t>
  </si>
  <si>
    <t>19 lbs</t>
  </si>
  <si>
    <t>28"</t>
  </si>
  <si>
    <t>38"</t>
  </si>
  <si>
    <t>15.6 lbs</t>
  </si>
  <si>
    <t>100% recycled plastic</t>
  </si>
  <si>
    <t>11.3</t>
  </si>
  <si>
    <r>
      <rPr>
        <b/>
        <sz val="12"/>
        <rFont val="Verdana"/>
        <family val="2"/>
      </rPr>
      <t>Kombi Dual Function Raised Bed &amp; Cold Frame</t>
    </r>
    <r>
      <rPr>
        <sz val="12"/>
        <rFont val="Verdana"/>
        <family val="2"/>
      </rPr>
      <t>: Block wall manufacturing structure is high grade polyethylene made with eco-friendly foaming construction, BPA free, and 100% recyclable. Blocks are Nordic weathered grey in color and UV protected. Raised bed is 51" x 24" x 24" H, cold frame is 50"  x 24"  x 15.75" H. Panels are 4mm twin wall polycarbonate.Made in Austria. Product is Patented. (5-year warranty)</t>
    </r>
  </si>
  <si>
    <t>9001567203423</t>
  </si>
  <si>
    <t>fuzzy poly</t>
  </si>
  <si>
    <r>
      <rPr>
        <b/>
        <sz val="12"/>
        <rFont val="Verdana"/>
        <family val="2"/>
      </rPr>
      <t xml:space="preserve">Kombi </t>
    </r>
    <r>
      <rPr>
        <sz val="12"/>
        <rFont val="Verdana"/>
        <family val="2"/>
      </rPr>
      <t xml:space="preserve">, cold frame only -basic Juwel cold-frame - great for first time users. Size: 50"  x 24"  x 15.75" H. Panels are 4mm twin wall polycarbonate.Made in Austria. Product is Patented. BPA Free - (2-year warranty). Made in Austria. </t>
    </r>
  </si>
  <si>
    <r>
      <rPr>
        <b/>
        <sz val="12"/>
        <rFont val="Verdana"/>
        <family val="2"/>
      </rPr>
      <t>Kombi Raised Bed only</t>
    </r>
    <r>
      <rPr>
        <sz val="12"/>
        <rFont val="Verdana"/>
        <family val="2"/>
      </rPr>
      <t>: Block wall manufacturing structure is high grade polyethylene made with eco-friendly foaming construction, BPA free, and 100% recyclable. Blocks are Nordic weathered grey in color and UV protected. Raised bed is 51" x 24" x 24" H, .Made in Austria. Product is Patented. (5-year warranty)</t>
    </r>
  </si>
  <si>
    <t>9001567204710</t>
  </si>
  <si>
    <t>rubber</t>
  </si>
  <si>
    <t>017783351007    017783352004</t>
  </si>
  <si>
    <t>133 sq.ft.</t>
  </si>
  <si>
    <t>86"</t>
  </si>
  <si>
    <t>33"</t>
  </si>
  <si>
    <t>70"</t>
  </si>
  <si>
    <t>12'11"</t>
  </si>
  <si>
    <t xml:space="preserve">Ships on 1 pallet and 2 sets of semi curves (14 long). </t>
  </si>
  <si>
    <t>017783352004</t>
  </si>
  <si>
    <t>160"</t>
  </si>
  <si>
    <t>10"</t>
  </si>
  <si>
    <t>80"</t>
  </si>
  <si>
    <t>aluminum frame 5 mm glass walls &amp; lexan roof panels</t>
  </si>
  <si>
    <t xml:space="preserve"> RONDO Pavilion -  3.31 m/10'10" dia  x 9'10" h</t>
  </si>
  <si>
    <t xml:space="preserve"> RONDO Pavilion - 15'2" dia x 11'1" high</t>
  </si>
  <si>
    <t>10'5"</t>
  </si>
  <si>
    <t xml:space="preserve"> RONDO Pavilion - 17'4" dia x 11'9" high </t>
  </si>
  <si>
    <t xml:space="preserve"> RONDO Pavilion - 19'6" dia x 12'7" high</t>
  </si>
  <si>
    <t>10'10"</t>
  </si>
  <si>
    <t>9'10"</t>
  </si>
  <si>
    <t>15'2"</t>
  </si>
  <si>
    <t>11'1"</t>
  </si>
  <si>
    <t>17'4"</t>
  </si>
  <si>
    <t>11'9"</t>
  </si>
  <si>
    <t>19'6"</t>
  </si>
  <si>
    <t>12'7"</t>
  </si>
  <si>
    <t>4023122267638</t>
  </si>
  <si>
    <t>4023122267652</t>
  </si>
  <si>
    <t>4023122267669</t>
  </si>
  <si>
    <t>017783954116</t>
  </si>
  <si>
    <t>017783954277</t>
  </si>
  <si>
    <t>017783954710</t>
  </si>
  <si>
    <t>017783954239</t>
  </si>
  <si>
    <t>017783951191</t>
  </si>
  <si>
    <t>017783301743</t>
  </si>
  <si>
    <t>017783351014</t>
  </si>
  <si>
    <t>017783351021</t>
  </si>
  <si>
    <t>017783351038</t>
  </si>
  <si>
    <t>017783351045</t>
  </si>
  <si>
    <t>017783954314</t>
  </si>
  <si>
    <t>737623728201</t>
  </si>
  <si>
    <t>737623716208</t>
  </si>
  <si>
    <t>737623716604</t>
  </si>
  <si>
    <t>737623915083</t>
  </si>
  <si>
    <t>737623914161</t>
  </si>
  <si>
    <t>737623791 ?</t>
  </si>
  <si>
    <t>Exaco : 16001 Impact Way, Pflugerville, TX 78660</t>
  </si>
  <si>
    <t>Additional customer service: Tyler ext 702,  Diane Ext 703</t>
  </si>
  <si>
    <t>LIVI-T6</t>
  </si>
  <si>
    <t>LIVI-T7</t>
  </si>
  <si>
    <t>grey outside, silver inside</t>
  </si>
  <si>
    <t>11'6" x 14'3" x 10'8" H</t>
  </si>
  <si>
    <t>11'6" x 16'11"x 10'8" H</t>
  </si>
  <si>
    <t>11'6" x 19'10" x 10'8" H</t>
  </si>
  <si>
    <t>163 sq.ft.</t>
  </si>
  <si>
    <t>195 sq.ft.</t>
  </si>
  <si>
    <t>226 sq.ft.</t>
  </si>
  <si>
    <t>~4,200</t>
  </si>
  <si>
    <t>~4800</t>
  </si>
  <si>
    <t>~4500</t>
  </si>
  <si>
    <t>truck with liftgate</t>
  </si>
  <si>
    <t>pallet jack</t>
  </si>
  <si>
    <t>if green</t>
  </si>
  <si>
    <t>017783916343</t>
  </si>
  <si>
    <t>017783916466</t>
  </si>
  <si>
    <t>017783918347</t>
  </si>
  <si>
    <t>017783912376</t>
  </si>
  <si>
    <t>017783912390</t>
  </si>
  <si>
    <t>017783913472</t>
  </si>
  <si>
    <t>017783913496</t>
  </si>
  <si>
    <t>0177839123906</t>
  </si>
  <si>
    <t>017783915353</t>
  </si>
  <si>
    <t>017783915391</t>
  </si>
  <si>
    <t>017783914257</t>
  </si>
  <si>
    <t>017783914271</t>
  </si>
  <si>
    <t>017783914875</t>
  </si>
  <si>
    <t>017783964870</t>
  </si>
  <si>
    <t>017783916879</t>
  </si>
  <si>
    <t>017783914707</t>
  </si>
  <si>
    <t>017783914714</t>
  </si>
  <si>
    <t>017783914158</t>
  </si>
  <si>
    <t>017783914219</t>
  </si>
  <si>
    <t>017783914318</t>
  </si>
  <si>
    <t>017783914233</t>
  </si>
  <si>
    <t>017783914646</t>
  </si>
  <si>
    <t>017783952181</t>
  </si>
  <si>
    <t>017783912185</t>
  </si>
  <si>
    <t>017783922184</t>
  </si>
  <si>
    <r>
      <rPr>
        <b/>
        <sz val="12"/>
        <rFont val="Verdana"/>
        <family val="2"/>
      </rPr>
      <t>Cathedral Victorian Greenhouse with Large Cupola</t>
    </r>
    <r>
      <rPr>
        <sz val="12"/>
        <rFont val="Verdana"/>
        <family val="2"/>
      </rPr>
      <t xml:space="preserve"> - 300 sq.ft. Includes one double set of hinged doors with closers, 1 sliding door, 2 top hanging side windows, 2 louvre window, and 4 roof windows with spindle openers and 4mm tempered glass.  Special feature: 2 heavy duty aluminum reinforcement supports (across the width) - 2.3" W x 5.2" D. Also includes 10'2" L x 5'4" W cupola with pre-welded frame (horizontal part). Greenhouse is 15' W x 19'11" L x 12'2" H, side walls are 6'8" H.
</t>
    </r>
  </si>
  <si>
    <t>017783968366</t>
  </si>
  <si>
    <t>MODERN 36:  10' 2" x 19' 11"  - ~200 sq.ft.</t>
  </si>
  <si>
    <t>HOK RS Roof 39</t>
  </si>
  <si>
    <t>white/silver</t>
  </si>
  <si>
    <t>HOK RS Roof 47</t>
  </si>
  <si>
    <t>HOK RS Roof 59</t>
  </si>
  <si>
    <t>HOK RS Roof 78</t>
  </si>
  <si>
    <t>HOK RS Roof 88</t>
  </si>
  <si>
    <t>HOK RS Roof 98</t>
  </si>
  <si>
    <t>HOK RS Side 39</t>
  </si>
  <si>
    <t>HOK RS Side 47</t>
  </si>
  <si>
    <t>HOK RS Side 59</t>
  </si>
  <si>
    <t>HOK RS Side 78</t>
  </si>
  <si>
    <t>HOK RS Side 88</t>
  </si>
  <si>
    <t>HOK RS Side 98</t>
  </si>
  <si>
    <t>017783710392</t>
  </si>
  <si>
    <t>017783710477</t>
  </si>
  <si>
    <t>017783710590</t>
  </si>
  <si>
    <t>017783710781</t>
  </si>
  <si>
    <t>017783710880</t>
  </si>
  <si>
    <t>017783710989</t>
  </si>
  <si>
    <t>017783711399</t>
  </si>
  <si>
    <t>017783711474</t>
  </si>
  <si>
    <t>017783711597</t>
  </si>
  <si>
    <t>017783711788</t>
  </si>
  <si>
    <t>017783711887</t>
  </si>
  <si>
    <t>017783711986</t>
  </si>
  <si>
    <t xml:space="preserve">ROND 1       </t>
  </si>
  <si>
    <t xml:space="preserve">ROND 3       </t>
  </si>
  <si>
    <t xml:space="preserve">ROND 4       </t>
  </si>
  <si>
    <t xml:space="preserve">ROND 5   </t>
  </si>
  <si>
    <t>HOK MODERN shade</t>
  </si>
  <si>
    <t>017783712594</t>
  </si>
  <si>
    <t>017783154240</t>
  </si>
  <si>
    <t>60</t>
  </si>
  <si>
    <t>Exaco Solar Ex B</t>
  </si>
  <si>
    <t>Cold Frame All-Year</t>
  </si>
  <si>
    <t>Ms. Tumbles</t>
  </si>
  <si>
    <t>Mr. Spin</t>
  </si>
  <si>
    <t>017783350017</t>
  </si>
  <si>
    <t>1 set</t>
  </si>
  <si>
    <t>017783914653</t>
  </si>
  <si>
    <t>dark Green</t>
  </si>
  <si>
    <t>017783914660</t>
  </si>
  <si>
    <t>017783914677</t>
  </si>
  <si>
    <t>LIVI BRACE</t>
  </si>
  <si>
    <t>BG 3x3 Kit</t>
  </si>
  <si>
    <t>Cathedral Bronze</t>
  </si>
  <si>
    <t>Cathedral Black</t>
  </si>
  <si>
    <t>Bronze</t>
  </si>
  <si>
    <t xml:space="preserve">Black </t>
  </si>
  <si>
    <t>Cathedral in Black</t>
  </si>
  <si>
    <t>M23 Modern        (7'9" x 10'2")</t>
  </si>
  <si>
    <t>VI 34 Retro Black</t>
  </si>
  <si>
    <t>VI 46 Retro Black</t>
  </si>
  <si>
    <t>VI 23 Glass Green</t>
  </si>
  <si>
    <t xml:space="preserve">VI 23 Glass Black </t>
  </si>
  <si>
    <t xml:space="preserve">VI 23 Shade Cloth </t>
  </si>
  <si>
    <t>VI 34 Glass Green</t>
  </si>
  <si>
    <t>VI 34 Glass Black</t>
  </si>
  <si>
    <t>VI ST458GR</t>
  </si>
  <si>
    <t>VI SH310GR</t>
  </si>
  <si>
    <t>VI SH310BL</t>
  </si>
  <si>
    <t>VI ST310GR</t>
  </si>
  <si>
    <t>VI SH458GR</t>
  </si>
  <si>
    <t>VI SH458BL</t>
  </si>
  <si>
    <t>VI ST458BL</t>
  </si>
  <si>
    <t>VI 36 Glass Green</t>
  </si>
  <si>
    <t>VI 36 Glass Black</t>
  </si>
  <si>
    <r>
      <rPr>
        <b/>
        <sz val="12"/>
        <rFont val="Verdana"/>
        <family val="2"/>
      </rPr>
      <t>Royal Victorian VI 36 Greenhouse in Green with 4mm tempered glass</t>
    </r>
    <r>
      <rPr>
        <sz val="12"/>
        <rFont val="Verdana"/>
        <family val="2"/>
      </rPr>
      <t>:10'2" W x 19'11" L x 9' H and 6'7" H side walls.  Includes 4 roof windows (2 automatic openers &amp; 2 spindle), 1 louvre window with clear Lexan cover for winter, 1 set double sliding doors, large bottom frame/base, large gutters with downspouts, and misting system.</t>
    </r>
  </si>
  <si>
    <r>
      <rPr>
        <b/>
        <sz val="12"/>
        <rFont val="Verdana"/>
        <family val="2"/>
      </rPr>
      <t>Royal Victorian VI 36 Greenhouse in Black with 4mm tempered glass</t>
    </r>
    <r>
      <rPr>
        <sz val="12"/>
        <rFont val="Verdana"/>
        <family val="2"/>
      </rPr>
      <t>:10'2" W x 19'11" L x 9' H and 6'7" H side walls.  Includes 4 roof windows (2 automatic openers &amp; 2 spindle), 1 louvre window with clear Lexan cover for winter, 1 set double sliding doors, large bottom frame/base, large gutters with downspouts, and misting system.</t>
    </r>
  </si>
  <si>
    <t>VI 46 Glass Green</t>
  </si>
  <si>
    <t>VI 46 Glass Black</t>
  </si>
  <si>
    <t>VI SH605GR</t>
  </si>
  <si>
    <t>VI SH605BL</t>
  </si>
  <si>
    <t>VI ST605GR</t>
  </si>
  <si>
    <t>VI ST605BL</t>
  </si>
  <si>
    <t>VI KSD 144 Green</t>
  </si>
  <si>
    <t>VI KSD 144 Black</t>
  </si>
  <si>
    <t>VI HD Green</t>
  </si>
  <si>
    <t>VI HD Black</t>
  </si>
  <si>
    <t>VI HDD Green</t>
  </si>
  <si>
    <t>VI HDD Black</t>
  </si>
  <si>
    <t>VI AP</t>
  </si>
  <si>
    <t>Box 1:40    Box 2 (glass): 34</t>
  </si>
  <si>
    <t>Box 1:5    Box 2 (glass): 30</t>
  </si>
  <si>
    <t>Box 1:5    Box 2 (glass): 1</t>
  </si>
  <si>
    <t>Box 1:20    Box 2 (glass): 30</t>
  </si>
  <si>
    <t>42</t>
  </si>
  <si>
    <t>VI SPINDLE</t>
  </si>
  <si>
    <t>VI Handle SPINDLE</t>
  </si>
  <si>
    <t>VI FLY Louvre Black</t>
  </si>
  <si>
    <t>VI RW G or B</t>
  </si>
  <si>
    <t>VI RO AUTO OPENER</t>
  </si>
  <si>
    <t xml:space="preserve">VI SW G </t>
  </si>
  <si>
    <t>VI SW B</t>
  </si>
  <si>
    <t>VI FLY SW B</t>
  </si>
  <si>
    <r>
      <rPr>
        <b/>
        <sz val="12"/>
        <rFont val="Verdana"/>
        <family val="2"/>
      </rPr>
      <t xml:space="preserve">T-Bolts:  </t>
    </r>
    <r>
      <rPr>
        <sz val="12"/>
        <rFont val="Verdana"/>
        <family val="2"/>
      </rPr>
      <t>20</t>
    </r>
    <r>
      <rPr>
        <b/>
        <sz val="12"/>
        <rFont val="Verdana"/>
        <family val="2"/>
      </rPr>
      <t xml:space="preserve"> </t>
    </r>
    <r>
      <rPr>
        <sz val="12"/>
        <rFont val="Verdana"/>
        <family val="2"/>
      </rPr>
      <t>Stainless Steel hammerhead bolts nad nuts - can be inserted in the channels in any of the aluminum frame profiles - turned 90º - these to attach accessories such as shelving later. 12mm long</t>
    </r>
  </si>
  <si>
    <t>43</t>
  </si>
  <si>
    <t>Box 1:40 Glass Box:42</t>
  </si>
  <si>
    <t>Box 1:4 Glass Box:30</t>
  </si>
  <si>
    <t>Box 1:4 Glass Box:2</t>
  </si>
  <si>
    <t>Box 1:5 Glass Box:50</t>
  </si>
  <si>
    <t>Color + RAL number</t>
  </si>
  <si>
    <t>VI TAB2-G</t>
  </si>
  <si>
    <t>VI TAB2-B</t>
  </si>
  <si>
    <t>VI TAB5-G</t>
  </si>
  <si>
    <t>VI TAB5-B</t>
  </si>
  <si>
    <r>
      <rPr>
        <b/>
        <sz val="12"/>
        <rFont val="Verdana"/>
        <family val="2"/>
      </rPr>
      <t>Junior Victorian Greenhouse J-VIC 25:</t>
    </r>
    <r>
      <rPr>
        <sz val="12"/>
        <rFont val="Verdana"/>
        <family val="2"/>
      </rPr>
      <t xml:space="preserve"> 7' 9" W x 15' L x 8'2" H, 5'2" side walls, 4 mm tempered glass, 2 roof windows with auto openers, 1 sliding door, large bottom frame, gutters with downspouts</t>
    </r>
  </si>
  <si>
    <t>VI ST236BL</t>
  </si>
  <si>
    <t>VI SH236BL</t>
  </si>
  <si>
    <t>J-VIC 23 shade cloth</t>
  </si>
  <si>
    <t>J-VIC 24 shade cloth</t>
  </si>
  <si>
    <t>J-VIC 25 shade cloth</t>
  </si>
  <si>
    <t>J-ORA Shade cloth</t>
  </si>
  <si>
    <t>Royal Victorian Orangerie Greenhouses (T-shaped):  6' 7" side walls - Dark Green or Black - 4 mm tempered glass</t>
  </si>
  <si>
    <t xml:space="preserve">Greenhouse ships in 3 boxes, </t>
  </si>
  <si>
    <t>If full kit is ordered it is 4 boxes</t>
  </si>
  <si>
    <r>
      <rPr>
        <b/>
        <sz val="12"/>
        <rFont val="Verdana"/>
        <family val="2"/>
      </rPr>
      <t xml:space="preserve">Retro Royal Victorian VI 34 </t>
    </r>
    <r>
      <rPr>
        <sz val="12"/>
        <rFont val="Verdana"/>
        <family val="2"/>
      </rPr>
      <t xml:space="preserve">greenhouse with decorative panels and narrow 14" W panes of 4mm tempered glass.  Greenhouse is 10'2" W x 15' L x 9' H with 6'7" H side walls, 4 roof windows (2 automatic openers &amp; 2 spindle), 1 top-hang side window, 2 hinged doors with pumps, large bottom frame/base, large gutters with downspouts, and misting system.  </t>
    </r>
  </si>
  <si>
    <t>Hunting Cabin</t>
  </si>
  <si>
    <t>Unfinished Smooth Scandinavian Pine (a hardwood)</t>
  </si>
  <si>
    <t>017783957575</t>
  </si>
  <si>
    <t>017783958374</t>
  </si>
  <si>
    <t>https://www.dropbox.com/s/q4i48h5a3p8z5vs/Antique%20Orangerie%20with%20flower-1.jpg?dl=0</t>
  </si>
  <si>
    <t>Ships on 2 pallets and 3 long boxes</t>
  </si>
  <si>
    <t>135</t>
  </si>
  <si>
    <t xml:space="preserve">Royal Antique Orangerie Greenhouses (T-shaped):  6' 7" side walls </t>
  </si>
  <si>
    <t>VI KSD 70 Green</t>
  </si>
  <si>
    <t>VI KSD 70 Black</t>
  </si>
  <si>
    <t>TB Brace Aluminum</t>
  </si>
  <si>
    <t>TB Brace Green</t>
  </si>
  <si>
    <t>TB Brace Black</t>
  </si>
  <si>
    <t>new version</t>
  </si>
  <si>
    <t>GS-16B02</t>
  </si>
  <si>
    <r>
      <rPr>
        <b/>
        <sz val="12"/>
        <rFont val="Verdana"/>
        <family val="2"/>
      </rPr>
      <t xml:space="preserve">Light My Shed 4 : 1 Panel with 2 </t>
    </r>
    <r>
      <rPr>
        <sz val="12"/>
        <rFont val="Verdana"/>
        <family val="2"/>
      </rPr>
      <t xml:space="preserve">Solar powered LED light for greenhouse: 3 watts (80 mA) Solar panel - arm with panel is mounted on the outside. Produces: 250 Lumens for up to 4 hours - after an average sunny day. Uses a Ni-MH Battery - 4.8 V - 2000 mA. Light dome: 6" dia x 7" high. LED housing mounted on inside of a greenhouse. Comes with 9 feet wire between Solar panel and Bulb. Color Bright: 6000º K. Limited 2-year warranty. </t>
    </r>
  </si>
  <si>
    <t>859641007066</t>
  </si>
  <si>
    <t>0177833703085</t>
  </si>
  <si>
    <t xml:space="preserve">plastic </t>
  </si>
  <si>
    <t>017783301132</t>
  </si>
  <si>
    <t>RIGA Door Holder G</t>
  </si>
  <si>
    <t>RIGA Door Holder B</t>
  </si>
  <si>
    <t>017783301828</t>
  </si>
  <si>
    <t>017783301835</t>
  </si>
  <si>
    <t xml:space="preserve">New version: 132 sq.ft.  (11'6" x 11'6")  with longer and wider benches : with benches on 3 sides. </t>
  </si>
  <si>
    <t>anthracite grey</t>
  </si>
  <si>
    <t>0177833042016</t>
  </si>
  <si>
    <t>0177833042023</t>
  </si>
  <si>
    <t>0177833042030</t>
  </si>
  <si>
    <t>0177833042009</t>
  </si>
  <si>
    <t>Size: 9'8" wide x 14' long x 8' high center; gutters: 5'3" - extra wide barn style door- 37" -  ADA rated.</t>
  </si>
  <si>
    <r>
      <rPr>
        <b/>
        <sz val="12"/>
        <rFont val="Verdana"/>
        <family val="2"/>
      </rPr>
      <t>Top Shelf:</t>
    </r>
    <r>
      <rPr>
        <sz val="12"/>
        <rFont val="Verdana"/>
        <family val="2"/>
      </rPr>
      <t xml:space="preserve">  10" W x 13'10" L - Note: due to side wall height - I suggest only 1 shelf per side. </t>
    </r>
  </si>
  <si>
    <r>
      <rPr>
        <b/>
        <sz val="12"/>
        <rFont val="Verdana"/>
        <family val="2"/>
      </rPr>
      <t>Bottom Shelf</t>
    </r>
    <r>
      <rPr>
        <sz val="12"/>
        <rFont val="Verdana"/>
        <family val="2"/>
      </rPr>
      <t xml:space="preserve">: 25" W x 13'10" L - Note: due to side wall height - I suggest only 1 shelf per side. </t>
    </r>
  </si>
  <si>
    <t>NELKE4</t>
  </si>
  <si>
    <t>VI 34 HYBRID Green</t>
  </si>
  <si>
    <t>VI 34 HYBRID Black</t>
  </si>
  <si>
    <t>VI 36 HYBRID Green</t>
  </si>
  <si>
    <t>VI 36 HYBRID Black</t>
  </si>
  <si>
    <r>
      <t xml:space="preserve">Royal Victorian VI 23 Greenhouse in Black with 4mm tempered glass: </t>
    </r>
    <r>
      <rPr>
        <sz val="12"/>
        <rFont val="Verdana"/>
        <family val="2"/>
      </rPr>
      <t>7'9" W x 10'2" L x 8'6" H with 6'7" H side walls.  Includes 2 roof windows (1 automatic opener &amp; 1 spindle), 1 louvre window with clear Lexan cover sheet for the winter season, 1 sliding door, large bottom frame, large gutters with downspouts, and misting system.</t>
    </r>
  </si>
  <si>
    <t>VI 46 HYBRID Green</t>
  </si>
  <si>
    <t>VI 46 HYBRID Black</t>
  </si>
  <si>
    <t>Roof Retractable Roll-Up Shade (two rolls in one fixture) -  39 3/8" wide/long</t>
  </si>
  <si>
    <t>Roof Retractable Roll-Up Shade (two rolls in one fixture) - 47 1/4" wide/long</t>
  </si>
  <si>
    <t>Roof Retractable Roll-Up Shade (two rolls in one fixture) - 59 1/16" wide/long</t>
  </si>
  <si>
    <t>Roof Retractable Roll-Up Shade (two rolls in one fixture) - 78 3/4" wide/long</t>
  </si>
  <si>
    <t>Roof Retractable Roll-Up Shade (two rolls in one fixture) - 88 9/16" wide/long</t>
  </si>
  <si>
    <t>Roof Retractable Roll-Up Shade (two rolls in one fixture) - 98 7/16" wide/long</t>
  </si>
  <si>
    <r>
      <rPr>
        <b/>
        <sz val="12"/>
        <rFont val="Verdana"/>
        <family val="2"/>
      </rPr>
      <t>Hoklartherm Roof Retractable Roll-Up Shade:</t>
    </r>
    <r>
      <rPr>
        <sz val="12"/>
        <rFont val="Verdana"/>
        <family val="2"/>
      </rPr>
      <t xml:space="preserve"> designed to hang with chains (hardware included) from the ridge beam/rafters on an A frame greenhouse with bolt channels. Two rolls in one fixture pull out to cover each side  (left and right) of roof.  T</t>
    </r>
    <r>
      <rPr>
        <u/>
        <sz val="12"/>
        <rFont val="Verdana"/>
        <family val="2"/>
      </rPr>
      <t>he available pull out length of the shade cloth fabric 6'6" - rolls should not be used in applications longer than 6'6".  The fabric length is 8 feet, however several wraps of fabric remaining on the roll are neccesary to maintain tension on the fabric attachment point.</t>
    </r>
  </si>
  <si>
    <r>
      <rPr>
        <b/>
        <sz val="12"/>
        <rFont val="Verdana"/>
        <family val="2"/>
      </rPr>
      <t>Hoklartherm Side Wall Retractable Roll-Up Shade  -</t>
    </r>
    <r>
      <rPr>
        <sz val="12"/>
        <rFont val="Verdana"/>
        <family val="2"/>
      </rPr>
      <t xml:space="preserve"> designed to be mounted against the inside of the gutter profiles or against the bottom of rafters (hardware included for greenhouses with channels for bolts).  </t>
    </r>
    <r>
      <rPr>
        <u/>
        <sz val="12"/>
        <rFont val="Verdana"/>
        <family val="2"/>
      </rPr>
      <t>The available pull out length of the shade cloth fabric 6'6" - rolls should not be used in applications longer than 6'6".  The fabric length is 8 feet, however several wraps of fabric remaining on the roll are neccesary to maintain tension on the fabric attachment point.</t>
    </r>
    <r>
      <rPr>
        <sz val="12"/>
        <rFont val="Verdana"/>
        <family val="2"/>
      </rPr>
      <t xml:space="preserve">  Each fixture is one roll.</t>
    </r>
  </si>
  <si>
    <t xml:space="preserve">Side Wall Retractable Roll-Up Shade (single roll) - 39 3/8" long/wide </t>
  </si>
  <si>
    <t>Side Wall Retractable Roll-Up Shade (single roll) - 47 1/4" wide/long</t>
  </si>
  <si>
    <t>Side Wall Retractable Roll-Up Shade (single roll) - 59 1/16" wide/long</t>
  </si>
  <si>
    <t>Side Wall Retractable Roll-Up Shade (single roll) - 78 3/4" wide/long</t>
  </si>
  <si>
    <t>Side Wall Retractable Roll-Up Shade (single roll) - 88 9/16" wide/long</t>
  </si>
  <si>
    <t>Side Wall Retractable Roll-Up Shade (single roll) - 98 7/16" wide/long</t>
  </si>
  <si>
    <t>Modern 23: use (2) shade units, mount only one triangular support in center</t>
  </si>
  <si>
    <t>Modern 34: use (3) shade units, two triangular supports should be spaced 2 panes apart</t>
  </si>
  <si>
    <r>
      <t xml:space="preserve">Magnetic Hinged door holder (green) - </t>
    </r>
    <r>
      <rPr>
        <sz val="12"/>
        <rFont val="Verdana"/>
        <family val="2"/>
      </rPr>
      <t>particularly good for hinged doors in greenhouses on stemwalls.  Holds door open at a 90 degree angle with very strong magnet</t>
    </r>
  </si>
  <si>
    <r>
      <t xml:space="preserve">Magnetic Hinged door holder (black) - </t>
    </r>
    <r>
      <rPr>
        <sz val="12"/>
        <rFont val="Verdana"/>
        <family val="2"/>
      </rPr>
      <t>particularly good for hinged doors in greenhouses on stemwalls.  Holds door open at a 90 degree angle with very strong magnet</t>
    </r>
  </si>
  <si>
    <r>
      <t xml:space="preserve">Hinged door auto closer - </t>
    </r>
    <r>
      <rPr>
        <sz val="12"/>
        <rFont val="Verdana"/>
        <family val="2"/>
      </rPr>
      <t>Similar to commercial door auto closer.  Arm and fixture are mounted inside the greenhouse to pull the door closed.  The angle of door opening may be adjusted (can work well with greenhouses on knee walls).  Auto closer only allows maximum opening of about 120 degrees.</t>
    </r>
  </si>
  <si>
    <t>VI HD STOP</t>
  </si>
  <si>
    <r>
      <t xml:space="preserve">Hinged door stop/holder - </t>
    </r>
    <r>
      <rPr>
        <sz val="12"/>
        <rFont val="Verdana"/>
        <family val="2"/>
      </rPr>
      <t>Door stop with latch to also hold door open.  Generally included with original hinged door unless other door hardware is chosen.  Black only.</t>
    </r>
  </si>
  <si>
    <t>VI HD PUMP</t>
  </si>
  <si>
    <r>
      <t xml:space="preserve">Door Centering kit - </t>
    </r>
    <r>
      <rPr>
        <sz val="12"/>
        <rFont val="Verdana"/>
        <family val="2"/>
      </rPr>
      <t>Useful if centering a single door on a unit with an even number of bays (i.e on a VI34) or a double door on a greenhouse with an odd number of bays (i.e. at gable end of VI46)</t>
    </r>
    <r>
      <rPr>
        <b/>
        <sz val="12"/>
        <rFont val="Verdana"/>
        <family val="2"/>
      </rPr>
      <t xml:space="preserve">.  </t>
    </r>
    <r>
      <rPr>
        <sz val="12"/>
        <rFont val="Verdana"/>
        <family val="2"/>
      </rPr>
      <t>Kit includes (1) additional PRO1456 to help frame two narrow bays on either side of door and (2) narrow panes of glass for standard wall height.</t>
    </r>
    <r>
      <rPr>
        <b/>
        <sz val="12"/>
        <rFont val="Verdana"/>
        <family val="2"/>
      </rPr>
      <t xml:space="preserve">  Kit with glass panes can ONLY be shipped with original greenhouse order.  If greenhouse has already shipped, only a PRO1456 will be available and glass must be ordered locally.</t>
    </r>
  </si>
  <si>
    <t>VI DOOR CENTERING</t>
  </si>
  <si>
    <r>
      <rPr>
        <b/>
        <sz val="12"/>
        <rFont val="Verdana"/>
        <family val="2"/>
      </rPr>
      <t>Misting System</t>
    </r>
    <r>
      <rPr>
        <sz val="12"/>
        <rFont val="Verdana"/>
        <family val="2"/>
      </rPr>
      <t xml:space="preserve">: Standard with the Royal Victorian Greenhouses, but can be used in other greenhouses. 14' long will work in a 20' greenhouse, but can be cut shorter for smaller greenhouses. Has 5 misters. </t>
    </r>
    <r>
      <rPr>
        <sz val="12"/>
        <color indexed="10"/>
        <rFont val="Verdana"/>
        <family val="2"/>
      </rPr>
      <t>When shipped UPS/Fed Ex, it comes in 2 pieces w/ connector.</t>
    </r>
  </si>
  <si>
    <t>VI BER</t>
  </si>
  <si>
    <t>017783301453</t>
  </si>
  <si>
    <t>https://www.dropbox.com/s/e8i3x12tesptuy5/NQ1015%20Misting%20System.jpg?dl=0</t>
  </si>
  <si>
    <t>VI FLY Roof Window Black</t>
  </si>
  <si>
    <t>017783955410</t>
  </si>
  <si>
    <t>017783955427</t>
  </si>
  <si>
    <t>017783955434</t>
  </si>
  <si>
    <t>0177839544712</t>
  </si>
  <si>
    <t>0177839544729</t>
  </si>
  <si>
    <t>0177839544736</t>
  </si>
  <si>
    <t>0177839544743</t>
  </si>
  <si>
    <t>0177839544750</t>
  </si>
  <si>
    <r>
      <rPr>
        <b/>
        <sz val="12"/>
        <rFont val="Verdana"/>
        <family val="2"/>
      </rPr>
      <t>Royal Victorian VI 34 Greenhouse in Dark Green with 4mm tempered glass</t>
    </r>
    <r>
      <rPr>
        <sz val="12"/>
        <rFont val="Verdana"/>
        <family val="2"/>
      </rPr>
      <t>: 10'2" W x 15' L x 9' H and 6'7" H side walls.  Includes 3 roof windows (2 automatic openers &amp; 1 spindle), 1 louvre window with clear Lexan cover for  winter, 1 set double sliding doors, large bottom frame/base, large gutters with downspouts, and misting system.</t>
    </r>
  </si>
  <si>
    <r>
      <rPr>
        <b/>
        <sz val="12"/>
        <rFont val="Verdana"/>
        <family val="2"/>
      </rPr>
      <t>Royal Victorian VI 34 Greenhouse in Black with 4mm tempered glass</t>
    </r>
    <r>
      <rPr>
        <sz val="12"/>
        <rFont val="Verdana"/>
        <family val="2"/>
      </rPr>
      <t>: 10'2" W x 15' L x 9' H and 6'7" H side walls.  Includes 3 roof windows (2 automatic openers &amp; 1 spindle), 1 louvre window with clear Lexan cover for  winter, 1 set double sliding doors, large bottom frame/base, large gutters with downspouts, and misting system.</t>
    </r>
  </si>
  <si>
    <t>Top Shelf for NELKE PRO 4</t>
  </si>
  <si>
    <t>Bottom Shelf for NELKE PRO 4</t>
  </si>
  <si>
    <t>Nelke Pro 4 Base</t>
  </si>
  <si>
    <t>Nelke 4 Top</t>
  </si>
  <si>
    <t>Nelke 4 Bottom</t>
  </si>
  <si>
    <t>Cast Metal 3D Roof Decoration for Nelke PRO 4</t>
  </si>
  <si>
    <t>Nelke 4 Finials</t>
  </si>
  <si>
    <t xml:space="preserve">HOK GIGANT Roof </t>
  </si>
  <si>
    <t>Drop Door kit for NELKE PRO</t>
  </si>
  <si>
    <r>
      <t xml:space="preserve">Drop Door kit to place Nelke PRO 4 on a 20" knee wall: .  </t>
    </r>
    <r>
      <rPr>
        <sz val="12"/>
        <rFont val="Verdana"/>
        <family val="2"/>
      </rPr>
      <t>This is for a 20” high knee wall and will be very similar to how the Riga drop door kit works (i.e. replace the door frames with taller extrusions that run from the ground all the way up to the eaves in one continuous piece for added strength)</t>
    </r>
  </si>
  <si>
    <t>Nelke Door Drop</t>
  </si>
  <si>
    <r>
      <rPr>
        <b/>
        <sz val="12"/>
        <color theme="1"/>
        <rFont val="Verdana"/>
        <family val="2"/>
      </rPr>
      <t>Lower Threshold Kit 2025</t>
    </r>
    <r>
      <rPr>
        <sz val="12"/>
        <color theme="1"/>
        <rFont val="Verdana"/>
        <family val="2"/>
      </rPr>
      <t xml:space="preserve"> - only 1 1/4" high versus 4.5" Foundation Frame (customer has to cut the Foundation Frame themselves!!!!!).  This kit is replacing KSD (above).  It will only be a bottom threshold, not a 4 sided frame.  Only one length available, if the customer has a single door they will have to cut the threshhold.  If they have 2 single doors, they will need 2 kits.</t>
    </r>
  </si>
  <si>
    <r>
      <t xml:space="preserve">Lower-Threshold for single Sliding doors - 27 5/8" : only 1 1/4" high versus 4.5" Foundation Frame </t>
    </r>
    <r>
      <rPr>
        <b/>
        <sz val="12"/>
        <color rgb="FFFF0000"/>
        <rFont val="Verdana"/>
        <family val="2"/>
      </rPr>
      <t>(customer has to cut the Foundation Frame themselves!!!!!)</t>
    </r>
    <r>
      <rPr>
        <b/>
        <sz val="12"/>
        <rFont val="Verdana"/>
        <family val="2"/>
      </rPr>
      <t xml:space="preserve">   This kit has a "full" frame  around the door opening.</t>
    </r>
  </si>
  <si>
    <t>$125 while supplies last</t>
  </si>
  <si>
    <t xml:space="preserve"> VI SD Green</t>
  </si>
  <si>
    <t xml:space="preserve"> VI SDD Green</t>
  </si>
  <si>
    <t>VI SD Black</t>
  </si>
  <si>
    <t>VI SDD Black</t>
  </si>
  <si>
    <r>
      <rPr>
        <b/>
        <sz val="12"/>
        <rFont val="Verdana"/>
        <family val="2"/>
      </rPr>
      <t>Louvre Wind Cover</t>
    </r>
    <r>
      <rPr>
        <sz val="12"/>
        <rFont val="Verdana"/>
        <family val="2"/>
      </rPr>
      <t xml:space="preserve"> - clear Lexan panel to cover the louvered window during the winter season</t>
    </r>
  </si>
  <si>
    <t>VI AO HD</t>
  </si>
  <si>
    <r>
      <rPr>
        <b/>
        <sz val="12"/>
        <rFont val="Verdana"/>
        <family val="2"/>
      </rPr>
      <t>Automatic Opener for Roof Window</t>
    </r>
    <r>
      <rPr>
        <sz val="12"/>
        <rFont val="Verdana"/>
        <family val="2"/>
      </rPr>
      <t xml:space="preserve"> for Royal or Junior Victorian Greenhouses: the black tube is filled with special parafine oil - which expands when the temperature reached around 72º and the piston will push the window open up to about 14". When temperature falls a heavy spring pulls the window closed. No electricity needed!  May also be used on side push out windows.</t>
    </r>
  </si>
  <si>
    <r>
      <rPr>
        <b/>
        <sz val="12"/>
        <rFont val="Verdana"/>
        <family val="2"/>
      </rPr>
      <t>Janssens Heavy Duty Opener with heavy duty piston -</t>
    </r>
    <r>
      <rPr>
        <sz val="12"/>
        <rFont val="Verdana"/>
        <family val="2"/>
      </rPr>
      <t xml:space="preserve"> recommended for Victorian Hybrid units/poly vents and higher wind areas.  Stronger springs provide greater resistance to wind gusts to reduce damage to openers and vents.</t>
    </r>
  </si>
  <si>
    <r>
      <rPr>
        <b/>
        <sz val="12"/>
        <rFont val="Verdana"/>
        <family val="2"/>
      </rPr>
      <t>Spindle Opener</t>
    </r>
    <r>
      <rPr>
        <sz val="12"/>
        <rFont val="Verdana"/>
        <family val="2"/>
      </rPr>
      <t xml:space="preserve"> - manual opener that works like a large threaded screw - for Royal or Junior Victorians.  Very strong and heavy duty - good for high wind areas - </t>
    </r>
    <r>
      <rPr>
        <sz val="12"/>
        <color rgb="FFFF0000"/>
        <rFont val="Verdana"/>
        <family val="2"/>
      </rPr>
      <t>long handle NOT included.</t>
    </r>
  </si>
  <si>
    <r>
      <rPr>
        <b/>
        <sz val="12"/>
        <rFont val="Verdana"/>
        <family val="2"/>
      </rPr>
      <t>Fly Screen cover for Roof Window</t>
    </r>
    <r>
      <rPr>
        <sz val="12"/>
        <rFont val="Verdana"/>
        <family val="2"/>
      </rPr>
      <t xml:space="preserve"> - mounted underneath roof window. Includes a slot/brush "seal" opening for window opening device. Factory assembled - only need to insert. </t>
    </r>
  </si>
  <si>
    <t>Replacement Piston for Standard Auto Opener</t>
  </si>
  <si>
    <t>Replacement Piston for Janssens Heavy Duty Opener</t>
  </si>
  <si>
    <t>VI AO PISTON</t>
  </si>
  <si>
    <t>VI Piston Replacement</t>
  </si>
  <si>
    <r>
      <rPr>
        <b/>
        <sz val="12"/>
        <rFont val="Verdana"/>
        <family val="2"/>
      </rPr>
      <t>Additional Roof Window</t>
    </r>
    <r>
      <rPr>
        <sz val="12"/>
        <rFont val="Verdana"/>
        <family val="2"/>
      </rPr>
      <t xml:space="preserve"> - framing, glass and glass for underneath for Royal Victorian Greenhouses</t>
    </r>
  </si>
  <si>
    <t>SUN 250</t>
  </si>
  <si>
    <t>SUN 350</t>
  </si>
  <si>
    <r>
      <rPr>
        <b/>
        <sz val="12"/>
        <rFont val="Verdana"/>
        <family val="2"/>
      </rPr>
      <t>Universal Retractable Roll-up Shade curtains with aluminum weave</t>
    </r>
    <r>
      <rPr>
        <sz val="12"/>
        <rFont val="Verdana"/>
        <family val="2"/>
      </rPr>
      <t>; Made by Hoklartherm in Germany (an in-house product) multiple sizes -to fit basically any greenhouse (within some limitations).  The available pull out length of the shade cloth fabric 6'6" - rolls should not be used in applications longer than 6'6".  The fabric length is 8 feet, however several wraps of fabric remaining on the roll are neccesary to maintain tension on the fabric attachment point.  The Gigant and Modern rolls have longer pull out lengths as noted. Made from: FFS 4/4 aluminum white" - acrylic fabric with aluminum fibers. Acrylic fiber absorbs evaporative moisture: for drier fungus-free and healthier climate. Shading value ~55-60%. Fabric Made in Germany.   Please see Exaco Victorian Accessories page for an excellent resource guide and video with additional information and recommendations for our standard Victorian greenhouses.    NOTE: Victorian greenhouses - a standard glass section is 29.5" wide. So therefore the 59" &amp; 88" sets work well, please reach out to Exaco for size recommendations for our models.  Or see our recommendations under "More Info" on the listing on our Victorian Accessories page here: https://exaco.com/greenhouse-accessories-victorian-24.php#climate-section</t>
    </r>
  </si>
  <si>
    <t>Royal Victorian Greenhouses:  6' 7" side walls - Dark Green or Black - 4 mm tempered glass or HYBRID (4mm glass sidewalls with UV/Heat Block "milky white" 10 mm twin-wall polycarbonate roof).  Hybrid units are designed for warmer climates to reduce heat gain from direct sun with 58% light transmission.   Only VI23 are still available in full polycarbonate while supplies last.</t>
  </si>
  <si>
    <t>Modern Greenhouse with shed roof</t>
  </si>
  <si>
    <t>Retro Royal Victorian Greenhouse with narrow glass and decorative panels</t>
  </si>
  <si>
    <r>
      <t xml:space="preserve">ROND 2                    </t>
    </r>
    <r>
      <rPr>
        <b/>
        <sz val="11"/>
        <rFont val="Verdana"/>
        <family val="2"/>
      </rPr>
      <t xml:space="preserve">  (this is most popular size)</t>
    </r>
  </si>
  <si>
    <t xml:space="preserve">M36 Modern        Overlapping Roof glass </t>
  </si>
  <si>
    <t>M34 Modern           (10'2" x 15')        Overlapping roof glass</t>
  </si>
  <si>
    <r>
      <rPr>
        <b/>
        <sz val="12"/>
        <rFont val="Verdana"/>
        <family val="2"/>
      </rPr>
      <t>Long Handle for Spindle Opener</t>
    </r>
    <r>
      <rPr>
        <sz val="12"/>
        <rFont val="Verdana"/>
        <family val="2"/>
      </rPr>
      <t xml:space="preserve"> -  5 feet long  - retailer note: if some one is buying a Spindle for a different greenhouse they ALSO need to buy this handle. Handle requires a 5 feet long box - included in the price. </t>
    </r>
  </si>
  <si>
    <t>NELKE 4 Pro Series Greenhouse from Hoklartherm (Germany) with 16mm Triple Wall Polycarbonate</t>
  </si>
  <si>
    <r>
      <t xml:space="preserve">RIGA XL 6 Foundation Frame: </t>
    </r>
    <r>
      <rPr>
        <sz val="12"/>
        <rFont val="Verdana"/>
        <family val="2"/>
      </rPr>
      <t>(ships in 2 boxes: #1 20' long,  #2 14' long goes on top of the main pallet)</t>
    </r>
  </si>
  <si>
    <r>
      <rPr>
        <b/>
        <sz val="12"/>
        <rFont val="Verdana"/>
        <family val="2"/>
      </rPr>
      <t xml:space="preserve">Top Shelf for RIGA XL 6 : </t>
    </r>
    <r>
      <rPr>
        <sz val="12"/>
        <rFont val="Verdana"/>
        <family val="2"/>
      </rPr>
      <t xml:space="preserve"> 10" wide x 19'8" long (now UPS/FEDEX shippable)</t>
    </r>
  </si>
  <si>
    <r>
      <rPr>
        <b/>
        <sz val="12"/>
        <rFont val="Verdana"/>
        <family val="2"/>
      </rPr>
      <t>Bottom Shelf for RIGA XL 6</t>
    </r>
    <r>
      <rPr>
        <sz val="12"/>
        <rFont val="Verdana"/>
        <family val="2"/>
      </rPr>
      <t>: 25" w x 19'8" long (now UPS/FEDEX shippable)</t>
    </r>
  </si>
  <si>
    <r>
      <t xml:space="preserve">RIGA XL 7 Foundation Frame: </t>
    </r>
    <r>
      <rPr>
        <sz val="12"/>
        <rFont val="Verdana"/>
        <family val="2"/>
      </rPr>
      <t>(ships in 3 boxes: all up to  14' long go on top of the main pallet)</t>
    </r>
  </si>
  <si>
    <r>
      <t>RIGA XL 8 Foundation Frame:</t>
    </r>
    <r>
      <rPr>
        <sz val="12"/>
        <rFont val="Verdana"/>
        <family val="2"/>
      </rPr>
      <t xml:space="preserve"> (ships in 3 boxes: all up to  14' long go on top of the main pallet)</t>
    </r>
  </si>
  <si>
    <r>
      <rPr>
        <b/>
        <sz val="12"/>
        <rFont val="Verdana"/>
        <family val="2"/>
      </rPr>
      <t>RIGA XL 6</t>
    </r>
    <r>
      <rPr>
        <sz val="12"/>
        <rFont val="Verdana"/>
        <family val="2"/>
      </rPr>
      <t xml:space="preserve"> (standard) Professional Greenhouse:  280 sq.ft.   14' W x 19'10" L x 9'10" H, 4 roof windows (size: 37.5" W x 39.5" H), 2 large barn style doors with locks (door size: 37.5" W x 74" H) </t>
    </r>
    <r>
      <rPr>
        <sz val="12"/>
        <color indexed="10"/>
        <rFont val="Verdana"/>
        <family val="2"/>
      </rPr>
      <t>16 mm triple-wall polycarbonate glazing</t>
    </r>
  </si>
  <si>
    <r>
      <rPr>
        <b/>
        <sz val="12"/>
        <rFont val="Verdana"/>
        <family val="2"/>
      </rPr>
      <t>RIGA XL 9</t>
    </r>
    <r>
      <rPr>
        <sz val="12"/>
        <rFont val="Verdana"/>
        <family val="2"/>
      </rPr>
      <t xml:space="preserve">    Professional Greenhouse: 413 sq.ft.  14' W x 29'6" L x 9'10" H, 8 roof windows (size: 37.5" W x 39.5" H) , 2 large barn style doors with locks (door size: 37.5" W x 74" H)    16 mm triple-wall polycarbonate glazing</t>
    </r>
  </si>
  <si>
    <r>
      <rPr>
        <b/>
        <sz val="12"/>
        <rFont val="Verdana"/>
        <family val="2"/>
      </rPr>
      <t xml:space="preserve">Top Shelf for RIGA XL 9 : </t>
    </r>
    <r>
      <rPr>
        <sz val="12"/>
        <rFont val="Verdana"/>
        <family val="2"/>
      </rPr>
      <t xml:space="preserve"> 10" wide x 29' long (now UPS/FEDEX shippable)</t>
    </r>
  </si>
  <si>
    <r>
      <rPr>
        <b/>
        <sz val="12"/>
        <rFont val="Verdana"/>
        <family val="2"/>
      </rPr>
      <t>Bottom Shelf for RIGA XL 9</t>
    </r>
    <r>
      <rPr>
        <sz val="12"/>
        <rFont val="Verdana"/>
        <family val="2"/>
      </rPr>
      <t>: 25" w x 29' long (now UPS/FEDEX shippable)</t>
    </r>
  </si>
  <si>
    <r>
      <t xml:space="preserve">RIGA XL 9 Foundation Frame: </t>
    </r>
    <r>
      <rPr>
        <sz val="12"/>
        <rFont val="Verdana"/>
        <family val="2"/>
      </rPr>
      <t xml:space="preserve"> (ships in 4  boxes: all up to  14' long go on top of the main pallet)</t>
    </r>
  </si>
  <si>
    <r>
      <t xml:space="preserve">Full Kit contains: greenhouse, base, 1 top shelf, 1 regular shelf </t>
    </r>
    <r>
      <rPr>
        <i/>
        <sz val="12"/>
        <color rgb="FFFF0000"/>
        <rFont val="Verdana"/>
        <family val="2"/>
      </rPr>
      <t>(see pricing for these additional accessories below)</t>
    </r>
  </si>
  <si>
    <r>
      <rPr>
        <b/>
        <sz val="12"/>
        <rFont val="Verdana"/>
        <family val="2"/>
      </rPr>
      <t>Riga XL Additional Roof Vent -</t>
    </r>
    <r>
      <rPr>
        <sz val="12"/>
        <rFont val="Verdana"/>
        <family val="2"/>
      </rPr>
      <t xml:space="preserve"> Framing, hardware, and opener only.  Does NOT include polycarbonate.  Customer must cut their full length poly panel to accommodate new roof vent AND cut the remainder to fit the roof vent.  This does involve taking apart the greenhouse.  Best to order before greenhouse is assembled.</t>
    </r>
  </si>
  <si>
    <t>RIGA XL Roof Window</t>
  </si>
  <si>
    <r>
      <rPr>
        <b/>
        <sz val="12"/>
        <rFont val="Verdana"/>
        <family val="2"/>
      </rPr>
      <t>Additional Roof Window</t>
    </r>
    <r>
      <rPr>
        <sz val="12"/>
        <rFont val="Verdana"/>
        <family val="2"/>
      </rPr>
      <t xml:space="preserve"> for RIGA 2s, 3s, 3, 4s, 4, 5  - Framing, hardware, and opener only.  Does NOT include polycarbonate.  Customer must cut their full length poly panel to accommodate new roof vent AND cut the remainder to fit the roof vent.  This does involve taking apart the greenhouse.  Best to order before greenhouse is assembled.</t>
    </r>
  </si>
  <si>
    <t>$150 while supplies last!</t>
  </si>
  <si>
    <r>
      <rPr>
        <b/>
        <sz val="13"/>
        <rFont val="Verdana"/>
        <family val="2"/>
      </rPr>
      <t xml:space="preserve">MODERN Greenhouse M23, M34 and M36: </t>
    </r>
    <r>
      <rPr>
        <sz val="13"/>
        <rFont val="Verdana"/>
        <family val="2"/>
      </rPr>
      <t xml:space="preserve">            Basically a free standing "Lean-To" with a straight wall and a single sloped roof.  The aluminum rafters &amp; roof profiles are twice the thickness of standard units to  support the long roof span and includes cross supports.  This unique design will come standard with a set of double hinged doors, roof and side windows. </t>
    </r>
    <r>
      <rPr>
        <b/>
        <sz val="13"/>
        <rFont val="Verdana"/>
        <family val="2"/>
      </rPr>
      <t>M23:</t>
    </r>
    <r>
      <rPr>
        <sz val="13"/>
        <rFont val="Verdana"/>
        <family val="2"/>
      </rPr>
      <t xml:space="preserve"> 1 set of double hinged door: 2 roof windows w/1 spindle 1 auto opener; 2 push out and 1 louvre window; </t>
    </r>
    <r>
      <rPr>
        <b/>
        <sz val="13"/>
        <rFont val="Verdana"/>
        <family val="2"/>
      </rPr>
      <t>M34 and M36</t>
    </r>
    <r>
      <rPr>
        <sz val="13"/>
        <rFont val="Verdana"/>
        <family val="2"/>
      </rPr>
      <t xml:space="preserve">: 1  set of double hinged door: 2 roof windows w/1 spindle 1 auto opener; 2 push out and 2 louvre window      </t>
    </r>
    <r>
      <rPr>
        <b/>
        <sz val="13"/>
        <rFont val="Verdana"/>
        <family val="2"/>
      </rPr>
      <t>NOTE:  the M34 and M36 models have traditional 4 cm overlapped glass panels on the roof for ease &amp; safety of delivery (no forklift delivery necessary for M34/M36), handling, and assembly.  M23 does still needs a forklift delivery</t>
    </r>
  </si>
  <si>
    <r>
      <rPr>
        <b/>
        <sz val="12"/>
        <rFont val="Verdana"/>
        <family val="2"/>
      </rPr>
      <t>Cheltenham Cedar Half-Boarded Greenhouse 16'8" L x 8'8" W</t>
    </r>
    <r>
      <rPr>
        <sz val="12"/>
        <rFont val="Verdana"/>
        <family val="2"/>
      </rPr>
      <t xml:space="preserve"> -  includes 4 Roof Vents with auto openers, 3 louvered windows with manual openers, and single hinged door.  </t>
    </r>
    <r>
      <rPr>
        <b/>
        <sz val="12"/>
        <rFont val="Verdana"/>
        <family val="2"/>
      </rPr>
      <t xml:space="preserve">Sold only as a complete kit with: Ridge Cresting, Capping and slat shelves along one long side. </t>
    </r>
    <r>
      <rPr>
        <sz val="12"/>
        <rFont val="Verdana"/>
        <family val="2"/>
      </rPr>
      <t>Shelves are 2 slat (12" wide)  and 4 slat (20" wide).</t>
    </r>
  </si>
  <si>
    <t>#4790 complete</t>
  </si>
  <si>
    <t>Cedar/Glass</t>
  </si>
  <si>
    <t>145 sq. ft</t>
  </si>
  <si>
    <t>United Kingdom</t>
  </si>
  <si>
    <t>16'8"</t>
  </si>
  <si>
    <t>8'8"</t>
  </si>
  <si>
    <t>10' peak  5'7" sidewall</t>
  </si>
  <si>
    <t>Grade 1 Western Cedar &amp; 3mm tempered safety glass</t>
  </si>
  <si>
    <r>
      <rPr>
        <b/>
        <sz val="12"/>
        <rFont val="Verdana"/>
        <family val="2"/>
      </rPr>
      <t>Cheltenham Cedar Half-Boarded Greenhouse 18' L x 8'8" W</t>
    </r>
    <r>
      <rPr>
        <sz val="12"/>
        <rFont val="Verdana"/>
        <family val="2"/>
      </rPr>
      <t xml:space="preserve"> -  includes 5 Roof Vents with auto openers, 4 louvered windows with manual openers, and single hinged door. </t>
    </r>
    <r>
      <rPr>
        <b/>
        <sz val="12"/>
        <rFont val="Verdana"/>
        <family val="2"/>
      </rPr>
      <t xml:space="preserve"> Sold only as a complete kit with: Ridge Cresting, Capping and slat shelves along one long side</t>
    </r>
    <r>
      <rPr>
        <sz val="12"/>
        <rFont val="Verdana"/>
        <family val="2"/>
      </rPr>
      <t>.  Shelves are 2 slat (12" wide)  and 4 slat (20" wide).</t>
    </r>
  </si>
  <si>
    <t>#5373 complete</t>
  </si>
  <si>
    <t>163 sq. ft</t>
  </si>
  <si>
    <t>18'</t>
  </si>
  <si>
    <r>
      <rPr>
        <b/>
        <sz val="12"/>
        <rFont val="Verdana"/>
        <family val="2"/>
      </rPr>
      <t>Cheltenham Cedar Half-Boarded Greenhouse 20'10" L x 8'8" W</t>
    </r>
    <r>
      <rPr>
        <sz val="12"/>
        <rFont val="Verdana"/>
        <family val="2"/>
      </rPr>
      <t xml:space="preserve"> -  includes 6 Roof Vents with auto openers, 4 louvered windows with manual openers, and single hinged door. </t>
    </r>
    <r>
      <rPr>
        <b/>
        <sz val="12"/>
        <rFont val="Verdana"/>
        <family val="2"/>
      </rPr>
      <t xml:space="preserve"> Sold only as a complete kit with: Ridge Cresting, Capping and slat shelves along one long side</t>
    </r>
    <r>
      <rPr>
        <sz val="12"/>
        <rFont val="Verdana"/>
        <family val="2"/>
      </rPr>
      <t>.  Shelves are 2 slat (12" wide)  and 4 slat (20" wide).</t>
    </r>
  </si>
  <si>
    <t>#5042 complete</t>
  </si>
  <si>
    <t>181 sq. ft</t>
  </si>
  <si>
    <t>20'10"</t>
  </si>
  <si>
    <r>
      <rPr>
        <b/>
        <sz val="12"/>
        <rFont val="Verdana"/>
        <family val="2"/>
      </rPr>
      <t>Westminster Cedar Half-Boarded Greenhouse 16'8" L x 10'9" W</t>
    </r>
    <r>
      <rPr>
        <sz val="12"/>
        <rFont val="Verdana"/>
        <family val="2"/>
      </rPr>
      <t xml:space="preserve"> -  includes 4 Roof Vents with auto openers, 3 louvered windows with manual openers, and single hinged door. </t>
    </r>
    <r>
      <rPr>
        <b/>
        <sz val="12"/>
        <rFont val="Verdana"/>
        <family val="2"/>
      </rPr>
      <t xml:space="preserve">Sold only as a complete kit with: Ridge Cresting, Capping and slat shelves along one long side.  </t>
    </r>
    <r>
      <rPr>
        <sz val="12"/>
        <rFont val="Verdana"/>
        <family val="2"/>
      </rPr>
      <t>Shelves are 2 slat (12" wide)  and 4 slat (20" wide).</t>
    </r>
  </si>
  <si>
    <t>#5246 complete</t>
  </si>
  <si>
    <t>179 sq ft</t>
  </si>
  <si>
    <t>10'9"</t>
  </si>
  <si>
    <t>11'1" peak  5'7" sidewall</t>
  </si>
  <si>
    <r>
      <rPr>
        <b/>
        <sz val="12"/>
        <rFont val="Verdana"/>
        <family val="2"/>
      </rPr>
      <t>Westminster Cedar Half-Boarded Greenhouse 18' L x 10'9" W</t>
    </r>
    <r>
      <rPr>
        <sz val="12"/>
        <rFont val="Verdana"/>
        <family val="2"/>
      </rPr>
      <t xml:space="preserve"> -  includes 5 Roof Vents with auto openers, 4 louvered windows with manual openers, and single hinged door. </t>
    </r>
    <r>
      <rPr>
        <b/>
        <sz val="12"/>
        <rFont val="Verdana"/>
        <family val="2"/>
      </rPr>
      <t>Sold only as a complete kit with: Ridge Cresting, Capping and slat shelves along one long side</t>
    </r>
    <r>
      <rPr>
        <sz val="12"/>
        <rFont val="Verdana"/>
        <family val="2"/>
      </rPr>
      <t>.  Shelves are 2 slat (12" wide)  and 4 slat (20" wide).</t>
    </r>
  </si>
  <si>
    <t>#6780 complete</t>
  </si>
  <si>
    <t>202 sq ft</t>
  </si>
  <si>
    <r>
      <rPr>
        <b/>
        <sz val="12"/>
        <rFont val="Verdana"/>
        <family val="2"/>
      </rPr>
      <t>Westminster Cedar Half-Boarded Greenhouse 20'10" L x 10'9"" W</t>
    </r>
    <r>
      <rPr>
        <sz val="12"/>
        <rFont val="Verdana"/>
        <family val="2"/>
      </rPr>
      <t xml:space="preserve"> -  includes 6 Roof Vents with auto openers, 4 louvered windows with manual openers, and single hinged door. </t>
    </r>
    <r>
      <rPr>
        <b/>
        <sz val="12"/>
        <rFont val="Verdana"/>
        <family val="2"/>
      </rPr>
      <t xml:space="preserve">Sold only as a complete kit with: Ridge Cresting, Capping and slat shelves along one long side.  </t>
    </r>
    <r>
      <rPr>
        <sz val="12"/>
        <rFont val="Verdana"/>
        <family val="2"/>
      </rPr>
      <t>Shelves are 2 slat (12" wide)  and 4 slat (20" wide).</t>
    </r>
  </si>
  <si>
    <t>#4894 complete</t>
  </si>
  <si>
    <t>224 sq ft</t>
  </si>
  <si>
    <r>
      <rPr>
        <b/>
        <sz val="12"/>
        <rFont val="Verdana"/>
        <family val="2"/>
      </rPr>
      <t>Cambridge T-shaped Cedar Half-Boarded Greenhouse 16'8" L x 9'11" D</t>
    </r>
    <r>
      <rPr>
        <sz val="12"/>
        <rFont val="Verdana"/>
        <family val="2"/>
      </rPr>
      <t xml:space="preserve"> -  includes 4 Roof Vents with auto openers, 4 louvered windows with manual openers, and single hinged door. </t>
    </r>
    <r>
      <rPr>
        <b/>
        <sz val="12"/>
        <rFont val="Verdana"/>
        <family val="2"/>
      </rPr>
      <t>Sold only as a complete kit with: Ridge Cresting, Capping and slat shelves along back wall.</t>
    </r>
    <r>
      <rPr>
        <sz val="12"/>
        <rFont val="Verdana"/>
        <family val="2"/>
      </rPr>
      <t xml:space="preserve"> Shelves are 2 slat (12" wide)  and 4 slat (20" wide).</t>
    </r>
  </si>
  <si>
    <t>#9669 complete</t>
  </si>
  <si>
    <t>153 sq ft</t>
  </si>
  <si>
    <t>9'11" front door to back wall</t>
  </si>
  <si>
    <r>
      <rPr>
        <b/>
        <sz val="12"/>
        <rFont val="Verdana"/>
        <family val="2"/>
      </rPr>
      <t xml:space="preserve">Cambridge T-shaped Cedar Half-Boarded Greenhouse 20'10" L x 9'11" D </t>
    </r>
    <r>
      <rPr>
        <sz val="12"/>
        <rFont val="Verdana"/>
        <family val="2"/>
      </rPr>
      <t xml:space="preserve">-  includes 6 Roof Vents with auto openers, 4 louvered windows with manual openers, and single hinged door. </t>
    </r>
    <r>
      <rPr>
        <b/>
        <sz val="12"/>
        <rFont val="Verdana"/>
        <family val="2"/>
      </rPr>
      <t>Sold only as a complete kit with: Ridge Cresting, Capping and slat shelves along back wall. Shelves are 2 slat (12" wide)  and 4 slat (20" wide).</t>
    </r>
  </si>
  <si>
    <t>#9670 complete</t>
  </si>
  <si>
    <t>194 sq ft</t>
  </si>
  <si>
    <r>
      <rPr>
        <b/>
        <sz val="12"/>
        <rFont val="Verdana"/>
        <family val="2"/>
      </rPr>
      <t>Durham T- shaped Cedar Half-Boarded Greenhouse 12'5" L x 7'5" W -</t>
    </r>
    <r>
      <rPr>
        <sz val="12"/>
        <rFont val="Verdana"/>
        <family val="2"/>
      </rPr>
      <t xml:space="preserve">  includes 2 Roof Vents with auto openers, 2 louvered windows with manual openers, and single hinged door. </t>
    </r>
    <r>
      <rPr>
        <b/>
        <sz val="12"/>
        <rFont val="Verdana"/>
        <family val="2"/>
      </rPr>
      <t xml:space="preserve"> Sold only as a complete kit with: Ridge Cresting, Capping and slat shelves along back wall. Shelves are 2 slat (12" wide)  and 4 slat (20" wide).</t>
    </r>
  </si>
  <si>
    <t>#9593 complete</t>
  </si>
  <si>
    <t>87 sq ft</t>
  </si>
  <si>
    <t>12'5"</t>
  </si>
  <si>
    <t>7'5" front door to back wall</t>
  </si>
  <si>
    <t>8'10" peak  5'7" sidewall</t>
  </si>
  <si>
    <r>
      <rPr>
        <b/>
        <sz val="12"/>
        <rFont val="Verdana"/>
        <family val="2"/>
      </rPr>
      <t>Durham T-shaped Cedar Half-Boarded Greenhouse 16'8" L x 7'5" W -</t>
    </r>
    <r>
      <rPr>
        <sz val="12"/>
        <rFont val="Verdana"/>
        <family val="2"/>
      </rPr>
      <t xml:space="preserve">  includes 4 Roof Vents with auto openers, 4 louvered windows with manual openers, and single hinged door.</t>
    </r>
    <r>
      <rPr>
        <b/>
        <sz val="12"/>
        <rFont val="Verdana"/>
        <family val="2"/>
      </rPr>
      <t xml:space="preserve"> Sold only as a complete kit with: Ridge Cresting, Capping and slat shelves along back wall. Shelves are 2 slat (12" wide)  and 4 slat (20" wide).</t>
    </r>
  </si>
  <si>
    <t>#9639 complete</t>
  </si>
  <si>
    <t>113 sq ft</t>
  </si>
  <si>
    <r>
      <rPr>
        <b/>
        <sz val="12"/>
        <rFont val="Verdana"/>
        <family val="2"/>
      </rPr>
      <t xml:space="preserve">Durham T-shaped Cedar Half-Boarded Greenhouse 20'10" L 7'5" W - </t>
    </r>
    <r>
      <rPr>
        <sz val="12"/>
        <rFont val="Verdana"/>
        <family val="2"/>
      </rPr>
      <t xml:space="preserve"> includes 6 Roof Vents with auto openers, 4 louvered windows with manual openers, and single hinged door. </t>
    </r>
    <r>
      <rPr>
        <b/>
        <sz val="12"/>
        <rFont val="Verdana"/>
        <family val="2"/>
      </rPr>
      <t>Sold only as a complete kit with: Ridge Cresting, Capping and slat shelves along back wall. Shelves are 2 slat (12" wide)  and 4 slat (20" wide).</t>
    </r>
  </si>
  <si>
    <t>#9640 complete</t>
  </si>
  <si>
    <t>181 sq ft</t>
  </si>
  <si>
    <r>
      <rPr>
        <b/>
        <sz val="12"/>
        <rFont val="Verdana"/>
        <family val="2"/>
      </rPr>
      <t xml:space="preserve">Lancing Glass to Ground Greenhouse 16'8" L x 10'9" W - </t>
    </r>
    <r>
      <rPr>
        <sz val="12"/>
        <rFont val="Verdana"/>
        <family val="2"/>
      </rPr>
      <t xml:space="preserve"> includes 4 Roof Vents with auto openers, 3 louvered windows with manual openers, and single hinged door. </t>
    </r>
    <r>
      <rPr>
        <b/>
        <sz val="12"/>
        <rFont val="Verdana"/>
        <family val="2"/>
      </rPr>
      <t>old only as a complete kit with: Ridge Cresting, Capping and slat shelves along one long side.  Shelves are 2 slat (12" wide)  and 4 slat (20" wide).</t>
    </r>
  </si>
  <si>
    <t>#25538 complete</t>
  </si>
  <si>
    <r>
      <rPr>
        <b/>
        <sz val="12"/>
        <rFont val="Verdana"/>
        <family val="2"/>
      </rPr>
      <t>Lancing Glass to Ground Greenhouse 18' L x 10'9" W -</t>
    </r>
    <r>
      <rPr>
        <sz val="12"/>
        <rFont val="Verdana"/>
        <family val="2"/>
      </rPr>
      <t xml:space="preserve">  includes 5 Roof Vents with auto openers, 4 louvered windows with manual openers, and single hinged door. </t>
    </r>
    <r>
      <rPr>
        <b/>
        <sz val="12"/>
        <rFont val="Verdana"/>
        <family val="2"/>
      </rPr>
      <t xml:space="preserve"> Sold only as a complete kit with: Ridge Cresting, Capping and slat shelves along one long side.  Shelves are 2 slat (12" wide)  and 4 slat (20" wide).</t>
    </r>
  </si>
  <si>
    <t>#9350 complete</t>
  </si>
  <si>
    <t>(Optional aluminum capping show to left)</t>
  </si>
  <si>
    <r>
      <rPr>
        <b/>
        <sz val="12"/>
        <rFont val="Verdana"/>
        <family val="2"/>
      </rPr>
      <t>Lancing Glass to Ground Greenhouse 20'10" L x 10'9" W -</t>
    </r>
    <r>
      <rPr>
        <sz val="12"/>
        <rFont val="Verdana"/>
        <family val="2"/>
      </rPr>
      <t xml:space="preserve">  includes 6 Roof Vents with auto openers, 4 louvered windows with manual openers, and single hinged door.</t>
    </r>
    <r>
      <rPr>
        <b/>
        <sz val="12"/>
        <rFont val="Verdana"/>
        <family val="2"/>
      </rPr>
      <t xml:space="preserve"> Sold only as a complete kit with: Ridge Cresting, Capping and slat shelves along one long side.  Shelves are 2 slat (12" wide)  and 4 slat (20" wide).</t>
    </r>
  </si>
  <si>
    <t>#15008 complete</t>
  </si>
  <si>
    <t>#8981 complete</t>
  </si>
  <si>
    <t>101 sq ft</t>
  </si>
  <si>
    <t>12'10"</t>
  </si>
  <si>
    <t>9'2"</t>
  </si>
  <si>
    <t>11'10" peak  6'2" sidewall</t>
  </si>
  <si>
    <r>
      <rPr>
        <b/>
        <sz val="12"/>
        <rFont val="Verdana"/>
        <family val="2"/>
      </rPr>
      <t>Fusion 10 Cedar Workshop &amp; Greenhouse 10'10" wide x 10'7  long</t>
    </r>
    <r>
      <rPr>
        <sz val="12"/>
        <rFont val="Verdana"/>
        <family val="2"/>
      </rPr>
      <t xml:space="preserve"> - Workshop includes: 2 large side windows and single hinged door; Greenhouse features: 2 Roof Vents with auto openers, 2 louvered windows with manual openers, and single sliding door. </t>
    </r>
    <r>
      <rPr>
        <b/>
        <sz val="12"/>
        <rFont val="Verdana"/>
        <family val="2"/>
      </rPr>
      <t>Sold only as a complete kit with: sliding access door from greenhouse to shed portion. Capping, 10'7" long workbench, and 2 slat (12" wide) shelf  &amp; 4 slat (20" wide) shelf along long side of greenhouse.</t>
    </r>
  </si>
  <si>
    <t>#7956 - wkshp left complete; #7957 - wkshp right complete</t>
  </si>
  <si>
    <t>115 sq. ft</t>
  </si>
  <si>
    <t>10'7"</t>
  </si>
  <si>
    <t>8' peak  6'8"(wksp) and 5'7" (gh) sidewall</t>
  </si>
  <si>
    <r>
      <rPr>
        <b/>
        <sz val="12"/>
        <rFont val="Verdana"/>
        <family val="2"/>
      </rPr>
      <t>Fusion 10 Cedar Workshop &amp; Greenhouse 10'10" wide x 12'9"  long</t>
    </r>
    <r>
      <rPr>
        <sz val="12"/>
        <rFont val="Verdana"/>
        <family val="2"/>
      </rPr>
      <t xml:space="preserve"> - Workshop includes: 2 large side windows and single hinged door; Greenhouse features: 2 Roof Vents with auto openers, 2 louvered windows with manual openers, and single sliding door. </t>
    </r>
    <r>
      <rPr>
        <b/>
        <sz val="12"/>
        <rFont val="Verdana"/>
        <family val="2"/>
      </rPr>
      <t xml:space="preserve"> Sold only as a complete kit with: sliding access door from greenhouse to shed portion. Capping, 10'7" long workbench, and 2 slat (12" wide) shelf  &amp; 4 slat (20" wide) shelf along long side of greenhouse.</t>
    </r>
  </si>
  <si>
    <t>#7958 - wkshp left complete; #7959 - wkshp right complete</t>
  </si>
  <si>
    <t>138 sq. ft</t>
  </si>
  <si>
    <t>12'9"</t>
  </si>
  <si>
    <t>8' peak  6'8"wksp and 5'7" (gh) sidewall</t>
  </si>
  <si>
    <t>Livingten Insulated greenhouse - 22-mm insulated double pane glass &amp; all aluminum profiles are Thermal Insulated (cold/heat barrier)</t>
  </si>
  <si>
    <r>
      <rPr>
        <b/>
        <sz val="12"/>
        <color theme="1"/>
        <rFont val="Verdana"/>
        <family val="2"/>
      </rPr>
      <t xml:space="preserve">Livingten Insulated greenhouse - </t>
    </r>
    <r>
      <rPr>
        <sz val="12"/>
        <rFont val="Verdana"/>
        <family val="2"/>
      </rPr>
      <t xml:space="preserve">Due to even more extreme weather conditions - we are now introducing one of the best selling new models from Germany - this fully insulated greenhouse comes with both 22-mm thick insulated glass as well as Thermal Insulated aluminum profiles: 3 sizes: each include the following items: 1 set of double sliding doors for gable ends, 1 set of double sliding doors for side walls (both come with locks); 2 pop-out side windows; 4 roof windows with heavy duty automatic openers (solar powered); Foundation Frame (does not need to be used); Retractable roof (roll-up) shade curtains with aluminum weave; LED light bar supplies soft evening lighting. Low threshold - just 2" high. </t>
    </r>
  </si>
  <si>
    <r>
      <rPr>
        <b/>
        <sz val="12"/>
        <rFont val="Verdana"/>
        <family val="2"/>
      </rPr>
      <t>Option</t>
    </r>
    <r>
      <rPr>
        <sz val="12"/>
        <rFont val="Verdana"/>
        <family val="2"/>
      </rPr>
      <t>:   The Luxe Grill - option for 250 sq.ft. cabin - chimney height sized correctly  for the extra large 250 sq.ft. cabin</t>
    </r>
  </si>
  <si>
    <r>
      <t xml:space="preserve"> RONDO Pavilion - 12'11" Dia x 10'5" high - </t>
    </r>
    <r>
      <rPr>
        <sz val="12"/>
        <rFont val="Verdana"/>
        <family val="2"/>
      </rPr>
      <t xml:space="preserve">Two semi circles which overlap and turn each 360º - maximum opening 180º in any direction. Side walls 6' 11" high - 5 mm tempered safety glass; Roof: 4 mm high impact resistant Plexiglas - 1 sliding door in outer half. Thermodynamic wind-driven fan. Shade curtain on inner half. Color choice: dark grey or dark green.      Great hot-tub cover.     </t>
    </r>
    <r>
      <rPr>
        <sz val="12"/>
        <color rgb="FFFF0000"/>
        <rFont val="Verdana"/>
        <family val="2"/>
      </rPr>
      <t>Special Order item only - 3 month lead time - Specify Pyramide or Dome roof</t>
    </r>
  </si>
  <si>
    <r>
      <t xml:space="preserve">Galleria Fountains: made from 90% concrete and 10% Fiberglass (to make it stronger): Pump is included and varies with the size of the fountain.   </t>
    </r>
    <r>
      <rPr>
        <b/>
        <sz val="12"/>
        <color rgb="FFFF0000"/>
        <rFont val="Verdana"/>
        <family val="2"/>
      </rPr>
      <t xml:space="preserve">NOTE: Fountains are packed in crates and consist of several (2-3-4) parts: individual parts can weigh as much as 200 lbs. Two strong people are suggested for assembly. </t>
    </r>
  </si>
  <si>
    <t>rust</t>
  </si>
  <si>
    <t>Concrete GRC (Glassfiber Reinforced Concrete)</t>
  </si>
  <si>
    <t>charcoal</t>
  </si>
  <si>
    <t>slate</t>
  </si>
  <si>
    <t>COMPOSTERS</t>
  </si>
  <si>
    <r>
      <rPr>
        <b/>
        <sz val="12"/>
        <rFont val="Verdana"/>
        <family val="2"/>
      </rPr>
      <t>Replacement Filters for ECO 2000 Kitchen Compost Pail</t>
    </r>
    <r>
      <rPr>
        <sz val="12"/>
        <rFont val="Verdana"/>
        <family val="2"/>
      </rPr>
      <t xml:space="preserve"> - recommended to replace every 3 months for optimal performance.  3 per pack.</t>
    </r>
  </si>
  <si>
    <t>PLANTERS, POTS &amp; BIRDBATHS</t>
  </si>
  <si>
    <r>
      <rPr>
        <b/>
        <sz val="12"/>
        <rFont val="Verdana"/>
        <family val="2"/>
      </rPr>
      <t xml:space="preserve">Milkhouse Heater  </t>
    </r>
    <r>
      <rPr>
        <sz val="12"/>
        <rFont val="Verdana"/>
        <family val="2"/>
      </rPr>
      <t>Electric</t>
    </r>
    <r>
      <rPr>
        <b/>
        <sz val="12"/>
        <rFont val="Verdana"/>
        <family val="2"/>
      </rPr>
      <t xml:space="preserve"> </t>
    </r>
    <r>
      <rPr>
        <sz val="12"/>
        <rFont val="Verdana"/>
        <family val="2"/>
      </rPr>
      <t>110-120 volt; 1300-1500 watts/4437-5120 BTU (10 amp). Rugged heater for most greenhouses around 120 sq.ft. Comes with 6 foot 3-prong power cord. Size: 10" x 9" x 16" h; Good for the RIGA 2-5 and J-Vic and smaller VIC units.  Easy to carry. Safety features include switching off if it overheats and tip over safety switch.</t>
    </r>
  </si>
  <si>
    <t>ELEGANT CONCRETE FOUNTAINS</t>
  </si>
  <si>
    <t>ALTON CEDAR GREENHOUSES FROM THE UK</t>
  </si>
  <si>
    <r>
      <t>Cheltenham Cedar Half-Boarded Greenhouse -</t>
    </r>
    <r>
      <rPr>
        <sz val="12"/>
        <color theme="1"/>
        <rFont val="Verdana"/>
        <family val="2"/>
      </rPr>
      <t xml:space="preserve"> 8'8" wide with 10' peak, 5'7" high sidewalls, and 45 degree roof pitch.  All wood is Grade 1 Western Cedar from Canada dipped and sealed (NO knots).  Constructed with mortise-tenon and tongue-groove assembly and stainless steel hardware.  Included: aluminum capping (for additional water protection), shelves and ridge decorations.  Glazing is 3mm thick tempered safety glass.  The single hinged door with keyed lock on one gable swings inward.  Includes gutters/downspouts and aluminum base frame designed to raise wood framing from ground exposure. Knee brace spandrels at every rafter intersection: at both the ridge and the shoulders/gutters. </t>
    </r>
    <r>
      <rPr>
        <b/>
        <sz val="12"/>
        <color theme="1"/>
        <rFont val="Verdana"/>
        <family val="2"/>
      </rPr>
      <t xml:space="preserve"> Extended units also use additional wooden trusses. NOTE: individual wood pieces will vary greatly in color (light to dark). </t>
    </r>
  </si>
  <si>
    <r>
      <t xml:space="preserve">Westminster Cedar Half-Boarded Greenhouse </t>
    </r>
    <r>
      <rPr>
        <sz val="12"/>
        <color theme="1"/>
        <rFont val="Verdana"/>
        <family val="2"/>
      </rPr>
      <t xml:space="preserve">- 10'9" wide with 11'1" peak, 5'7" high sidewalls, and 45 degree roof pitch.  All wood is Grade 1 Western Cedar from Canada dipped and sealed (NO knots).  Constructed with mortise-tenon and tongue-groove assembly and stainless steel hardware.  Included: aluminum capping (for additional water protection), shelves and ridge decorations.  Glazing is 3mm thick tempered safety glass.  The single hinged door with keyed lock on one gable swings inward.  Includes gutters/downspouts and aluminum base frame designed to raise wood framing from ground exposure. Knee brace spandrels at every rafter intersection: at both the ridge and the shoulders/gutters.  Extended units also use additional wooden trusses. NOTE: individual wood pieces will vary greatly in color (light to dark). </t>
    </r>
  </si>
  <si>
    <r>
      <t xml:space="preserve">Cambridge T-shaped Cedar Half-Boarded Greenhouse  - </t>
    </r>
    <r>
      <rPr>
        <sz val="12"/>
        <color theme="1"/>
        <rFont val="Verdana"/>
        <family val="2"/>
      </rPr>
      <t xml:space="preserve">Handsome cedar greenhouse with front porch/portico.  10' peak, 5'7" high sidewalls, and 45 degree roof pitch.  Front door to back wall is 9'11", while main rectangle is 8'8" wide.  All wood is Grade 1 Western Cedar from Canada dipped and sealed (NO knots).  Constructed with mortise-tenon and tongue-groove assembly and stainless steel hardware.  Included: aluminum capping (for additional water protection), shelves and ridge decorations.  Glazing is 3mm thick tempered safety glass.  The single hinged door with keyed lock on one gable swings inward.  Includes gutters/downspouts and aluminum base frame designed to raise wood framing from ground exposure. Knee brace spandrels at every rafter intersection: at both the ridge and the shoulders/gutters.  Extended units also use additional wooden trusses. NOTE: individual wood pieces will vary greatly in color (light to dark). </t>
    </r>
  </si>
  <si>
    <r>
      <rPr>
        <b/>
        <sz val="12"/>
        <color theme="1"/>
        <rFont val="Verdana"/>
        <family val="2"/>
      </rPr>
      <t>Durham T-shaped Cedar Half-Boarded Greenhouse</t>
    </r>
    <r>
      <rPr>
        <sz val="12"/>
        <color theme="1"/>
        <rFont val="Verdana"/>
        <family val="2"/>
      </rPr>
      <t xml:space="preserve">  - A more petite version of the Cambridge, great for smaller urban spaces.  T-shaped floorplan with front porch/portico. 8'10" peak, 5'7" high sidewalls, and 45 degree roof pitch.  Front door to back wall is 7'5", while main rectangle is 6'2" wide.  All wood is Grade 1 Western Cedar from Canada dipped and sealed (NO knots).  Constructed with mortise-tenon and tongue-groove assembly and stainless steel hardware.  Included: aluminum capping (for additional water protection), shelves and ridge decorations.  Glazing is 3mm thick tempered safety glass.  The single hinged door with keyed lock on one gable swings inward.  Includes gutters/downspouts and aluminum base frame designed to raise wood framing from ground exposure. Knee brace spandrels at every rafter intersection: at both the ridge and the shoulders/gutters.  Extended units also use additional wooden trusses. NOTE: individual wood pieces will vary greatly in color (light to dark). </t>
    </r>
  </si>
  <si>
    <r>
      <t xml:space="preserve">Lancing Glass to Ground Greenhouse </t>
    </r>
    <r>
      <rPr>
        <sz val="12"/>
        <color theme="1"/>
        <rFont val="Verdana"/>
        <family val="2"/>
      </rPr>
      <t xml:space="preserve">- Striking full glass panels.  10'9" wide with 11'1" peak, 5'7" high sidewalls, and 45 degree roof pitch.  All wood is Grade 1 Western Cedar from Canada dipped and sealed (NO knots).  Constructed with mortise-tenon and tongue-groove assembly and stainless steel hardware.  Included: aluminum capping (for additional water protection), shelves and ridge decorations.  Glazing is 3mm thick tempered safety glass.  The single hinged door with keyed lock on one gable swings inward.  Includes gutters/downspouts and aluminum base frame designed to raise wood framing from ground exposure. Knee brace spandrels at every rafter intersection: at both the ridge and the shoulders/gutters.  Extended units also use additional wooden trusses. NOTE: individual wood pieces will vary greatly in color (light to dark). </t>
    </r>
  </si>
  <si>
    <r>
      <t xml:space="preserve">Fusion Cedar Workshop &amp; Greenhouse </t>
    </r>
    <r>
      <rPr>
        <sz val="12"/>
        <color theme="1"/>
        <rFont val="Verdana"/>
        <family val="2"/>
      </rPr>
      <t>- Part workshop shed and part greenhouse!  10'10" wide with 8' peak. the shed sidewall height is 6'8" and the greenhouse sidewall is 5'7". Workshop includes large windows to allow natural light into the workspace.  Features lockable single hinged door on workshop that swings outward and sliding door with hasp on greenhouse.  All wood is Grade 1 Western Cedar from Canada dipped and sealed.  Constructed with mortise-tenon and tongue-groove assembly and stainless steel hardware.  Included cedar bar glaze capping secures glass panels - or upgrade to recommended aluminum capping.  Glazing is 3mm thick tempered safety glass.   Optional workshop workbench and slat shelving available.</t>
    </r>
  </si>
  <si>
    <t>Light Green highlights = new product; Pink highlights/red text = price changes</t>
  </si>
  <si>
    <r>
      <rPr>
        <b/>
        <sz val="12"/>
        <rFont val="Verdana"/>
        <family val="2"/>
      </rPr>
      <t>Louvre Window - fly screen</t>
    </r>
    <r>
      <rPr>
        <sz val="12"/>
        <rFont val="Verdana"/>
        <family val="2"/>
      </rPr>
      <t xml:space="preserve"> - factory assembled - just clips on!</t>
    </r>
  </si>
  <si>
    <t>Single Silding Door Green</t>
  </si>
  <si>
    <t>Double Silding Door Green</t>
  </si>
  <si>
    <t>Single Silding Door Black</t>
  </si>
  <si>
    <t>Double Silding Door Black</t>
  </si>
  <si>
    <r>
      <rPr>
        <b/>
        <sz val="12"/>
        <rFont val="Verdana"/>
        <family val="2"/>
      </rPr>
      <t xml:space="preserve">Single Sliding Door </t>
    </r>
    <r>
      <rPr>
        <sz val="12"/>
        <rFont val="Verdana"/>
        <family val="2"/>
      </rPr>
      <t>for Royal Victorian Greenhouse (uses standard sidewall glass)</t>
    </r>
  </si>
  <si>
    <r>
      <rPr>
        <b/>
        <sz val="12"/>
        <rFont val="Verdana"/>
        <family val="2"/>
      </rPr>
      <t xml:space="preserve">Double Sliding Door </t>
    </r>
    <r>
      <rPr>
        <sz val="12"/>
        <rFont val="Verdana"/>
        <family val="2"/>
      </rPr>
      <t>for Royal Victorian Greenhouse (uses standard sidewall glass)</t>
    </r>
  </si>
  <si>
    <r>
      <rPr>
        <b/>
        <sz val="12"/>
        <rFont val="Verdana"/>
        <family val="2"/>
      </rPr>
      <t xml:space="preserve">Drop-Door Kit -  Hinged Door (recommended)-  made by Exaco - </t>
    </r>
    <r>
      <rPr>
        <sz val="12"/>
        <rFont val="Verdana"/>
        <family val="2"/>
      </rPr>
      <t xml:space="preserve">this allows a standard Royal Victorian greenhouse to be placed on a knee/stem wall - usually 20" - 36" high (24" might be best). </t>
    </r>
    <r>
      <rPr>
        <sz val="12"/>
        <color rgb="FFFF0000"/>
        <rFont val="Verdana"/>
        <family val="2"/>
      </rPr>
      <t>This Kit does not include the new glass panels needed above the doors</t>
    </r>
    <r>
      <rPr>
        <sz val="12"/>
        <rFont val="Verdana"/>
        <family val="2"/>
      </rPr>
      <t xml:space="preserve"> - they should be ordered locally to size. We can supply extra polycarbonate for customer to cut to size. NOTE: we strongly recommend upgrading to Hinged Doors when greenhouse stands on a wall. We send enough material for 30" walls if more is needed let us know.</t>
    </r>
  </si>
  <si>
    <r>
      <rPr>
        <b/>
        <sz val="12"/>
        <rFont val="Verdana"/>
        <family val="2"/>
      </rPr>
      <t xml:space="preserve">Drop-Door Kit - for sliding doors (not recommended) - </t>
    </r>
    <r>
      <rPr>
        <sz val="12"/>
        <rFont val="Verdana"/>
        <family val="2"/>
      </rPr>
      <t xml:space="preserve">made by Exaco - There are numerous issues to mounting the sliding door on a knee wall, please call Exaco to discuss.  We strongly recommend upgrading to hinged door with a knee wall.  </t>
    </r>
    <r>
      <rPr>
        <sz val="12"/>
        <color rgb="FFFF0000"/>
        <rFont val="Verdana"/>
        <family val="2"/>
      </rPr>
      <t>This Kit does not include the new glass panels needed above the doors</t>
    </r>
    <r>
      <rPr>
        <sz val="12"/>
        <rFont val="Verdana"/>
        <family val="2"/>
      </rPr>
      <t xml:space="preserve"> - they should be ordered locally to size. We send enough material for 30" walls if more is needed let us know.</t>
    </r>
  </si>
  <si>
    <r>
      <rPr>
        <b/>
        <sz val="12"/>
        <rFont val="Verdana"/>
        <family val="2"/>
      </rPr>
      <t>Adjustable Metal J Hooks</t>
    </r>
    <r>
      <rPr>
        <sz val="12"/>
        <rFont val="Verdana"/>
        <family val="2"/>
      </rPr>
      <t xml:space="preserve"> (set of 5) - Stainless Steel.  T bolt head easily installs in greenhouse channels to allow for hanging plants, lights etc.</t>
    </r>
  </si>
  <si>
    <t>RIGA Metal Hooks J</t>
  </si>
  <si>
    <t>Product Photo</t>
  </si>
  <si>
    <t>LIVI-T5</t>
  </si>
  <si>
    <t>Wood Slatted Shades from Indonesia</t>
  </si>
  <si>
    <t>New exterior wooden shade solution for our Victorian greenhouses.  Narrow slats of Bengkirai wood are evenly spaced to allow some sunlight through but efficiently shades the greenhouse.  Bengkirai wood from Indonesia in known for its strenghth and durability.  Brass clips connect the slats and set includes 6mm stainless steel bolts with 10 hex heads with holes for the top ring to connect to the ridge beam of the greenhouse.  Please note: placement of roof vents during construction of greenhouse is key to these shades being compatible with your greenhouse.</t>
  </si>
  <si>
    <t>VI 23 Wood Shade Kit</t>
  </si>
  <si>
    <t>VI 34 Wood Shade Kit</t>
  </si>
  <si>
    <t>VI 36 Wood Shade Kit</t>
  </si>
  <si>
    <t>VI 46 Wood Shade Kit</t>
  </si>
  <si>
    <t>VI 46 Wood Shade Kit (consists of 4 singles and 4 triples) - see diagram online on accessories page for recommended roof vent placement.  NOTE THAT TWO ROOF VENTS WILL BE NON FUNCTIONAL</t>
  </si>
  <si>
    <t>Bengkirai wood</t>
  </si>
  <si>
    <r>
      <rPr>
        <b/>
        <sz val="12"/>
        <rFont val="Verdana"/>
        <family val="2"/>
      </rPr>
      <t>Fixed Interior Shadecloths from Janssens</t>
    </r>
    <r>
      <rPr>
        <sz val="12"/>
        <rFont val="Verdana"/>
        <family val="2"/>
      </rPr>
      <t xml:space="preserve"> - Attached at gable, gutter and sidewall using 3 black aluminum straps to hold shadelcoth in place.  One shadecloth covers two panes (59") on one side of the greenhouse.  Shadecloth is fixed and does not slide.  Clean, sleek, modern design - cloth is pure white.  Depending on model and structural supports, customizations/adaptations may need to be done on site.  </t>
    </r>
    <r>
      <rPr>
        <u/>
        <sz val="12"/>
        <rFont val="Verdana"/>
        <family val="2"/>
      </rPr>
      <t>Objects which can interfere with placement are:</t>
    </r>
    <r>
      <rPr>
        <sz val="12"/>
        <rFont val="Verdana"/>
        <family val="2"/>
      </rPr>
      <t xml:space="preserve"> deco support scrolls, span 384 supports on VI46, Modern triangle supports, spindle roof vent openers (not accessible), portal frames in Gigants, odd # of glass panes.  100% polyester, 40-50% shade.  Hang length on sidewall will vary by greenhouse width.  May be used in single sections as needed.  For full coverage on both sides of roof: VI23=(4) SUN250 (up to 48" may drape down sidewall); VI34=(6) SUN250 (up to 33" drapes down sidewall); VI 36 =(8) SUN250(up to 33" drapes down sidewall) ; VI 46=(8) SUN250 (up to 19" drapes down sidewall);M23=(2) SUN350; M34=(3) SUN350; M36=(4) SUN350.  </t>
    </r>
  </si>
  <si>
    <r>
      <rPr>
        <b/>
        <sz val="12"/>
        <rFont val="Verdana"/>
        <family val="2"/>
      </rPr>
      <t xml:space="preserve">12" Exhaust Fan: </t>
    </r>
    <r>
      <rPr>
        <sz val="12"/>
        <rFont val="Verdana"/>
        <family val="2"/>
      </rPr>
      <t>recommended for RIGA 2, 3, 4, and J-Vics, and VI 23.  Unit requires a 12.25" x 12.25" opening. Usually positioned in a high location in the back wall. Comes pre-wired with 9 feet plug-in power cord.</t>
    </r>
  </si>
  <si>
    <r>
      <rPr>
        <b/>
        <sz val="12"/>
        <rFont val="Verdana"/>
        <family val="2"/>
      </rPr>
      <t xml:space="preserve">16" Exhaust Fan: </t>
    </r>
    <r>
      <rPr>
        <sz val="12"/>
        <rFont val="Verdana"/>
        <family val="2"/>
      </rPr>
      <t>recommended for RIGA 5, VI 34-46.  Unit requires a 16.25" x 16.25" opening. Usually positioned in a high location in the back wall. Comes pre-wired with 9 feet plug-in power cord.</t>
    </r>
  </si>
  <si>
    <r>
      <rPr>
        <b/>
        <sz val="12"/>
        <rFont val="Verdana"/>
        <family val="2"/>
      </rPr>
      <t xml:space="preserve">20" Exhaust Fan: </t>
    </r>
    <r>
      <rPr>
        <sz val="12"/>
        <rFont val="Verdana"/>
        <family val="2"/>
      </rPr>
      <t>recommended for RIGA XL units.  Unit requires a 20.25" x 20.25" opening. Usually positioned in a high location in the back wall. Comes pre-wired with 9 feet plug-in power cord.</t>
    </r>
  </si>
  <si>
    <r>
      <rPr>
        <b/>
        <sz val="12"/>
        <rFont val="Verdana"/>
        <family val="2"/>
      </rPr>
      <t xml:space="preserve">16" In-Take Shutter Vent: </t>
    </r>
    <r>
      <rPr>
        <sz val="12"/>
        <rFont val="Verdana"/>
        <family val="2"/>
      </rPr>
      <t>recommended for RIGA 2, 3, 4;  Unit requires a 16.25" x 16.25" opening. Usually positioned in a high location in the lowest panel in the front wall. Comes pre-wired with 9 feet plug-in power cord.</t>
    </r>
  </si>
  <si>
    <r>
      <rPr>
        <b/>
        <sz val="12"/>
        <rFont val="Verdana"/>
        <family val="2"/>
      </rPr>
      <t xml:space="preserve">20" In-Take Shutter Vent: </t>
    </r>
    <r>
      <rPr>
        <sz val="12"/>
        <rFont val="Verdana"/>
        <family val="2"/>
      </rPr>
      <t>recommended for RIGA 5, VI 34-46.  Unit requires a 20.25" x 20.25" opening. Usually positioned in a high location in the lowest panel in the front wall. Comes pre-wired with 9 feet plug-in power cord.</t>
    </r>
  </si>
  <si>
    <r>
      <rPr>
        <b/>
        <sz val="12"/>
        <rFont val="Verdana"/>
        <family val="2"/>
      </rPr>
      <t xml:space="preserve">24" In-Take Shutter Vent: </t>
    </r>
    <r>
      <rPr>
        <sz val="12"/>
        <rFont val="Verdana"/>
        <family val="2"/>
      </rPr>
      <t>recommended for RIGA XL series.  Unit requires a 24.25" x 24.25" opening. Usually positioned in a high location in the lowest panel in the front wall. Comes pre-wired with 9 feet plug-in power cord.</t>
    </r>
  </si>
  <si>
    <r>
      <rPr>
        <b/>
        <sz val="12"/>
        <color rgb="FFFF0000"/>
        <rFont val="Verdana"/>
        <family val="2"/>
      </rPr>
      <t>Exaco's own Solar Powered Exhaust Fan</t>
    </r>
    <r>
      <rPr>
        <sz val="12"/>
        <rFont val="Verdana"/>
        <family val="2"/>
      </rPr>
      <t xml:space="preserve">:  Only available in black.  Solar panel specs: Max Power ~50W, Max Voltage 25.5 V, Max Power Curent 1.97A, Open Circuit Voltage 30.0V, short Circuit Current: 2.1A ; Panel Size: 29.5" x 20" x 1", CE approved. Panel includes 20' power cord.  Exhaust Fan: has a brushless motor (lifetime guaranty), 12~26DC &amp; 1000 RMP. Fan size: 16" x 16" x 8.5" deep. Kit includes case for two 12 volt back up batteries. Batteries not included. As well as a Thermostat.  Our own unit has been continously running since installed in March. These are specially made for us (for greenhouses) by factory producing atic exhaust fans for years (sold through all major retailers). </t>
    </r>
  </si>
  <si>
    <r>
      <rPr>
        <b/>
        <sz val="12"/>
        <rFont val="Verdana"/>
        <family val="2"/>
      </rPr>
      <t>RIGA 5 Greenhouse</t>
    </r>
    <r>
      <rPr>
        <sz val="12"/>
        <rFont val="Verdana"/>
        <family val="2"/>
      </rPr>
      <t xml:space="preserve"> - 165 sq.ft. </t>
    </r>
    <r>
      <rPr>
        <i/>
        <sz val="12"/>
        <rFont val="Verdana"/>
        <family val="2"/>
      </rPr>
      <t xml:space="preserve">Now with upgraded door handle!  </t>
    </r>
    <r>
      <rPr>
        <sz val="12"/>
        <rFont val="Verdana"/>
        <family val="2"/>
      </rPr>
      <t>Superior strength and insulation with 8 mm twin-wall polycarbonate side walls and 10 mm twin-wall polycarbonate gable ends, 4 roof windows w/ automatic openers, 1 large rear wall window, and 1 barn style door with lock (size: 30" W x 79" H). Size: 9'8" W x 17'6" L x 7'7" H</t>
    </r>
  </si>
  <si>
    <r>
      <t xml:space="preserve"> </t>
    </r>
    <r>
      <rPr>
        <b/>
        <sz val="12"/>
        <rFont val="Verdana"/>
        <family val="2"/>
      </rPr>
      <t>RIGA 4 Greenhouse</t>
    </r>
    <r>
      <rPr>
        <sz val="12"/>
        <rFont val="Verdana"/>
        <family val="2"/>
      </rPr>
      <t xml:space="preserve"> -135 sq.ft. </t>
    </r>
    <r>
      <rPr>
        <i/>
        <sz val="12"/>
        <rFont val="Verdana"/>
        <family val="2"/>
      </rPr>
      <t xml:space="preserve">Now with upgraded door handle! </t>
    </r>
    <r>
      <rPr>
        <sz val="12"/>
        <rFont val="Verdana"/>
        <family val="2"/>
      </rPr>
      <t xml:space="preserve"> Superior strength and insulation with 8 mm twin-wall polycarbonate side walls and 10 mm twin-wall polycarbonate gable ends, 2 roof windows w/automatic openers, 1 large rear wall window, and 1 barn style door w/ lock (size: 30" W x 79" H). Size: 9'8" W x 14' L x 7'7" H</t>
    </r>
  </si>
  <si>
    <r>
      <rPr>
        <b/>
        <sz val="12"/>
        <rFont val="Verdana"/>
        <family val="2"/>
      </rPr>
      <t>Royal Victorian VI 34 HYBRID Greenhouse in Dark Green - 4mm tempered glass walls with 10mm UV/Heat Block Twin-Wall Polycarbonate on roof</t>
    </r>
    <r>
      <rPr>
        <sz val="12"/>
        <rFont val="Verdana"/>
        <family val="2"/>
      </rPr>
      <t xml:space="preserve">: 10'2" W x 15' L x 9' H and 6'7" H side walls.  Perfect for warmer climates! 10 mm high-quality "milky white" twin-wall polycarbonate has 58% light transmission and is taped off at bottom with extra covers at top to seal it from moisture. Includes 3 roof windows (2 heavy duty automatic openers &amp; 1 spindle), 1 louvre window with clear Lexan cover for winter, 1 set double sliding doors, large bottom frame/base, large gutters with downspouts, and misting system.  </t>
    </r>
  </si>
  <si>
    <r>
      <rPr>
        <b/>
        <sz val="12"/>
        <rFont val="Verdana"/>
        <family val="2"/>
      </rPr>
      <t>Royal Victorian VI 34 HYBRID Greenhouse in Black - 4mm tempered glass walls with 10mm UV/Heat Block Twin-Wall Polycarbonate on roof</t>
    </r>
    <r>
      <rPr>
        <sz val="12"/>
        <rFont val="Verdana"/>
        <family val="2"/>
      </rPr>
      <t xml:space="preserve">: 10'2" W x 15' L x 9' H and 6'7" H side walls.  Perfect for warmer climates! 10 mm high-quality "milky white" twin-wall polycarbonate has 58% light transmission and is taped off at bottom with extra covers at top to seal it from moisture. Includes 3 roof windows (2 heavy duty automatic openers &amp; 1 spindle), 1 louvre window with clear Lexan cover for winter, 1 set double sliding door, large bottom frame/base, large gutters with downspouts, and misting system.  </t>
    </r>
  </si>
  <si>
    <r>
      <rPr>
        <b/>
        <sz val="12"/>
        <rFont val="Verdana"/>
        <family val="2"/>
      </rPr>
      <t>Retro Royal Victorian VI 46</t>
    </r>
    <r>
      <rPr>
        <sz val="12"/>
        <rFont val="Verdana"/>
        <family val="2"/>
      </rPr>
      <t xml:space="preserve"> greenhouse with decorative panels and narrow 14" W panes of 4mm tempered glass.  Greenhouse is 12'7" W x 19'11" L x 9' H with 6'7" H side walls, 6 roof windows (3 automatic openers &amp; 3 spindle), 2 tophang side windows, 2 hinged doors with pumps, large bottom frame/base, large gutters with downspouts, and misting system.</t>
    </r>
  </si>
  <si>
    <t>2 pallets + 2 long cartons</t>
  </si>
  <si>
    <t>Shelving for Victorian Greenhouses</t>
  </si>
  <si>
    <r>
      <rPr>
        <b/>
        <sz val="12"/>
        <rFont val="Verdana"/>
        <family val="2"/>
      </rPr>
      <t>Victorian 2-Slat Shelving</t>
    </r>
    <r>
      <rPr>
        <sz val="12"/>
        <rFont val="Verdana"/>
        <family val="2"/>
      </rPr>
      <t xml:space="preserve"> -  most affordable shelving for </t>
    </r>
    <r>
      <rPr>
        <b/>
        <sz val="12"/>
        <rFont val="Verdana"/>
        <family val="2"/>
      </rPr>
      <t>ALL</t>
    </r>
    <r>
      <rPr>
        <sz val="12"/>
        <rFont val="Verdana"/>
        <family val="2"/>
      </rPr>
      <t xml:space="preserve"> our Victorian greenhouses (even works with our RIGA line):  Size: 9" W x 59" L.   These can be installed next to each other to run end-to-end for longer lengths.  Each 59" section spans 2 panes of glass in Janssens' greenhouses.</t>
    </r>
  </si>
  <si>
    <r>
      <rPr>
        <b/>
        <sz val="12"/>
        <rFont val="Verdana"/>
        <family val="2"/>
      </rPr>
      <t>Victorian 5-Slat Shelving</t>
    </r>
    <r>
      <rPr>
        <sz val="12"/>
        <rFont val="Verdana"/>
        <family val="2"/>
      </rPr>
      <t xml:space="preserve"> - most affordable shelving for</t>
    </r>
    <r>
      <rPr>
        <b/>
        <sz val="12"/>
        <rFont val="Verdana"/>
        <family val="2"/>
      </rPr>
      <t xml:space="preserve"> ALL</t>
    </r>
    <r>
      <rPr>
        <sz val="12"/>
        <rFont val="Verdana"/>
        <family val="2"/>
      </rPr>
      <t xml:space="preserve"> our Victorian greenhouses (even works with our RIGA line):  Size: 21" W x 59" L. These can be installed next to each other to run end-to-end for longer lengths.  Each 59" section spans 2 panes of glass in Janssens' greenhouses.</t>
    </r>
  </si>
  <si>
    <t>black only</t>
  </si>
  <si>
    <r>
      <rPr>
        <b/>
        <sz val="12"/>
        <rFont val="Verdana"/>
        <family val="2"/>
      </rPr>
      <t>Victorian Top Shelf 10'/310mm</t>
    </r>
    <r>
      <rPr>
        <sz val="12"/>
        <rFont val="Verdana"/>
        <family val="2"/>
      </rPr>
      <t>: 1 narrow top shelf  - 10' L x 4" W  -  recommended for long wall of VI23 or gable ends of VI34/36 &amp; Royal Orangeries. Will also work in Moderns.  NOTE: This shelf must ship by freight carrier.</t>
    </r>
  </si>
  <si>
    <r>
      <rPr>
        <b/>
        <sz val="12"/>
        <rFont val="Verdana"/>
        <family val="2"/>
      </rPr>
      <t>Victorian Top Shelf 7'6"/236mm :</t>
    </r>
    <r>
      <rPr>
        <sz val="12"/>
        <rFont val="Verdana"/>
        <family val="2"/>
      </rPr>
      <t xml:space="preserve"> 1 top shelf - 7' 6" L x 3.5" W  - best for JVIC units for gable end (spans 3 panels). Will also work in Moderns.  NOTE this is best to ship with greenhouse due to length, FedEX/UPS shipping is pricey.</t>
    </r>
  </si>
  <si>
    <r>
      <t xml:space="preserve">Victorian Top Shelf 15'/458mm: </t>
    </r>
    <r>
      <rPr>
        <sz val="12"/>
        <rFont val="Verdana"/>
        <family val="2"/>
      </rPr>
      <t>15' L x 4" W  -  recommended for 15' foot wall of VI34/Modern 34 or may fit on short wall of Cathedral.  NOTE: This shelf must ship by freight carrier.</t>
    </r>
  </si>
  <si>
    <r>
      <rPr>
        <b/>
        <sz val="12"/>
        <rFont val="Verdana"/>
        <family val="2"/>
      </rPr>
      <t xml:space="preserve">Victorian Top Shelf 19'10"/605mm: </t>
    </r>
    <r>
      <rPr>
        <sz val="12"/>
        <rFont val="Verdana"/>
        <family val="2"/>
      </rPr>
      <t>1 narrow top shelf  - 19'10"' L x 4" W  - recommended for 19'10" wall of VI36/46 NOTE:  (ship only together with greenhouse)</t>
    </r>
  </si>
  <si>
    <r>
      <rPr>
        <b/>
        <sz val="12"/>
        <rFont val="Verdana"/>
        <family val="2"/>
      </rPr>
      <t>Victorian Seed tray 7'6"/236mm:</t>
    </r>
    <r>
      <rPr>
        <sz val="12"/>
        <rFont val="Verdana"/>
        <family val="2"/>
      </rPr>
      <t xml:space="preserve"> 1 seed-tray shelf - 7' 6" L x 20" W x 4" D.  Must be placed on a 3 pane wall as it is supported by brackets mounted on the perpendicular walls.  Best for JVIC units for gable end (spans 3 panels).  NOTE this is best to ship with greenhouse due to length, FedEX/UPS shipping is pricey.</t>
    </r>
  </si>
  <si>
    <r>
      <rPr>
        <b/>
        <sz val="12"/>
        <rFont val="Verdana"/>
        <family val="2"/>
      </rPr>
      <t xml:space="preserve">Victorian Seed Tray 10'/310mm: </t>
    </r>
    <r>
      <rPr>
        <sz val="12"/>
        <rFont val="Verdana"/>
        <family val="2"/>
      </rPr>
      <t>1 seed-tray shelf 10' L x 20" W x 4" D - bottom is made of corregated plastic interlocking inserts. Must be placed on a 4 pane wall as it is supported by brackets mounted on the perpendicular walls.  Recommended for 10'2" wall of VI23, VI34, VI36 &amp; gables of Royal Orangeries. NOTE: Must ship by freight carrier.</t>
    </r>
  </si>
  <si>
    <r>
      <rPr>
        <b/>
        <sz val="12"/>
        <rFont val="Verdana"/>
        <family val="2"/>
      </rPr>
      <t>Victorian Seed Tray 15'/458mm:</t>
    </r>
    <r>
      <rPr>
        <sz val="12"/>
        <rFont val="Verdana"/>
        <family val="2"/>
      </rPr>
      <t xml:space="preserve"> 1 seed-tray shelf 15' L x 20" W x 4" D - bottom is made of corregated plastic interlocking inserts. Must be placed on a 6 pane wall as it is supported by brackets mounted on the perpendicular walls.  Recommended for 15' wall of VI34 and Modern 34. NOTE: Must ship by freight carrier.</t>
    </r>
  </si>
  <si>
    <r>
      <rPr>
        <b/>
        <sz val="12"/>
        <rFont val="Verdana"/>
        <family val="2"/>
      </rPr>
      <t xml:space="preserve">Victorian Seed Tray 19'10"/605mm: </t>
    </r>
    <r>
      <rPr>
        <sz val="12"/>
        <rFont val="Verdana"/>
        <family val="2"/>
      </rPr>
      <t>1 seed-tray shelf 19'10" L x 20" W x 4" D - bottom is made of corregated plastic interlocking inserts. Must be placed on a 8 pane wall as it is supported by brackets mounted on the perpendicular walls.  Recommended for 19'10" wall of VI36 &amp; VI46 or Modern.  NOTE: Must ship by freight carrier.</t>
    </r>
  </si>
  <si>
    <t>Royal Orangerie Shade Curtains</t>
  </si>
  <si>
    <t>Royal Victorian VI 23 Shade Curtains</t>
  </si>
  <si>
    <t>Royal Victorian VI34 Shade Curtains</t>
  </si>
  <si>
    <t>Royal Victorian VI36/46 Shade Curtains</t>
  </si>
  <si>
    <t>Junior Orangerie Shade Curtains</t>
  </si>
  <si>
    <t>#9668 complete</t>
  </si>
  <si>
    <r>
      <rPr>
        <b/>
        <sz val="12"/>
        <rFont val="Verdana"/>
        <family val="2"/>
      </rPr>
      <t>Cambridge T-shaped Cedar Half-Boarded Greenhouse 12'5" L x 9'11" D</t>
    </r>
    <r>
      <rPr>
        <sz val="12"/>
        <rFont val="Verdana"/>
        <family val="2"/>
      </rPr>
      <t xml:space="preserve"> -  includes 4 Roof Vents with auto openers, 2 louvered windows with manual openers, and single hinged door. </t>
    </r>
    <r>
      <rPr>
        <b/>
        <sz val="12"/>
        <rFont val="Verdana"/>
        <family val="2"/>
      </rPr>
      <t>Sold only as a complete kit with: Ridge Cresting, Capping and slat shelves along back wall.</t>
    </r>
    <r>
      <rPr>
        <sz val="12"/>
        <rFont val="Verdana"/>
        <family val="2"/>
      </rPr>
      <t xml:space="preserve"> Shelves are 2 slat (12" wide)  and 4 slat (20" wide).</t>
    </r>
  </si>
  <si>
    <t>#4777 complete</t>
  </si>
  <si>
    <r>
      <rPr>
        <b/>
        <sz val="12"/>
        <rFont val="Verdana"/>
        <family val="2"/>
      </rPr>
      <t>Cheltenham Cedar Half-Boarded Greenhouse 12'6" L x 8'8" W</t>
    </r>
    <r>
      <rPr>
        <sz val="12"/>
        <rFont val="Verdana"/>
        <family val="2"/>
      </rPr>
      <t xml:space="preserve"> -  includes 4 Roof Vents with auto openers, 2 louvered windows with manual openers, and single hinged door.  </t>
    </r>
    <r>
      <rPr>
        <b/>
        <sz val="12"/>
        <rFont val="Verdana"/>
        <family val="2"/>
      </rPr>
      <t xml:space="preserve">Sold only as a complete kit with: Ridge Cresting, Capping and slat shelves along one long side. </t>
    </r>
    <r>
      <rPr>
        <sz val="12"/>
        <rFont val="Verdana"/>
        <family val="2"/>
      </rPr>
      <t>Shelves are 2 slat (12" wide)  and 4 slat (20" wide).</t>
    </r>
  </si>
  <si>
    <t>VI DECO Brace G - set 3</t>
  </si>
  <si>
    <t>VI DECO Brace B - set 3</t>
  </si>
  <si>
    <t>Victorian Greenhouse Accessories</t>
  </si>
  <si>
    <r>
      <t>EnduraClay®: Injection molded fiber-clay</t>
    </r>
    <r>
      <rPr>
        <sz val="12"/>
        <rFont val="Verdana"/>
        <family val="2"/>
      </rPr>
      <t xml:space="preserve"> (70% finely pulverized clay/earth, 25% recycled polyester resin and 5% non-toxic organic binders; good to -10ºF)</t>
    </r>
  </si>
  <si>
    <t>109 sq ft</t>
  </si>
  <si>
    <t>017783124205</t>
  </si>
  <si>
    <t>017783124212</t>
  </si>
  <si>
    <t>017783124229</t>
  </si>
  <si>
    <t>017783124236</t>
  </si>
  <si>
    <t>017783124243</t>
  </si>
  <si>
    <t>017783124250</t>
  </si>
  <si>
    <t>017783561307</t>
  </si>
  <si>
    <t>017783561314</t>
  </si>
  <si>
    <t>017783561321</t>
  </si>
  <si>
    <t>017783561338</t>
  </si>
  <si>
    <t>017783561345</t>
  </si>
  <si>
    <t>017783561352</t>
  </si>
  <si>
    <t>017783561369</t>
  </si>
  <si>
    <t>017783561376</t>
  </si>
  <si>
    <t>017783561383</t>
  </si>
  <si>
    <t>017783561390</t>
  </si>
  <si>
    <t>017783561413</t>
  </si>
  <si>
    <t>017783561420</t>
  </si>
  <si>
    <t>017783561437</t>
  </si>
  <si>
    <t>017783561444</t>
  </si>
  <si>
    <t>017783561451</t>
  </si>
  <si>
    <t>017783561468</t>
  </si>
  <si>
    <t>017783561475</t>
  </si>
  <si>
    <t>017783561482</t>
  </si>
  <si>
    <t>017783561499</t>
  </si>
  <si>
    <t>017783561512</t>
  </si>
  <si>
    <t>017783561529</t>
  </si>
  <si>
    <t>017783561536</t>
  </si>
  <si>
    <t>017783561543</t>
  </si>
  <si>
    <t>017783561550</t>
  </si>
  <si>
    <t>017783954123</t>
  </si>
  <si>
    <t>017783954130</t>
  </si>
  <si>
    <t>017783914288</t>
  </si>
  <si>
    <t>017783914295</t>
  </si>
  <si>
    <t>017783915117</t>
  </si>
  <si>
    <t>017783915124</t>
  </si>
  <si>
    <t>017783915131</t>
  </si>
  <si>
    <t>017783915148</t>
  </si>
  <si>
    <t>017783954659</t>
  </si>
  <si>
    <t>017783954666</t>
  </si>
  <si>
    <t>017783957100</t>
  </si>
  <si>
    <t>017783957117</t>
  </si>
  <si>
    <t>0177833042047</t>
  </si>
  <si>
    <t>0177833042054</t>
  </si>
  <si>
    <t>5063656098703</t>
  </si>
  <si>
    <t>5063656099120</t>
  </si>
  <si>
    <t>5063656099045</t>
  </si>
  <si>
    <t>5063656099083</t>
  </si>
  <si>
    <t>5063656099304</t>
  </si>
  <si>
    <t>5063656098963</t>
  </si>
  <si>
    <t xml:space="preserve"> 5063656099793</t>
  </si>
  <si>
    <t>5063656099809</t>
  </si>
  <si>
    <t>5063656099632</t>
  </si>
  <si>
    <t>5063656099670</t>
  </si>
  <si>
    <t>5063656099687</t>
  </si>
  <si>
    <t>5063656101274</t>
  </si>
  <si>
    <t>5063656099601</t>
  </si>
  <si>
    <t>5063656099960</t>
  </si>
  <si>
    <t>#7956 - 5063656099434                 #7957 - 5063656099441</t>
  </si>
  <si>
    <t>5063656099465      5063656099458</t>
  </si>
  <si>
    <r>
      <rPr>
        <b/>
        <sz val="12"/>
        <rFont val="Verdana"/>
        <family val="2"/>
      </rPr>
      <t>Water Saving Devic</t>
    </r>
    <r>
      <rPr>
        <sz val="12"/>
        <rFont val="Verdana"/>
        <family val="2"/>
      </rPr>
      <t xml:space="preserve">e: Soecially designed "tray" which collects water in the middle of a raised bed in order to keep water from running straight through the bed down. Usually these are placed half way up the height of the bed. Afull layer of them. Made from 100% recycled plastic (food safe grade). Made by Graf in Germany.  Pack contains 10-pieces each: 15" L x 3.75" W. </t>
    </r>
  </si>
  <si>
    <t>.375</t>
  </si>
  <si>
    <t>PE-LD (BPA free)</t>
  </si>
  <si>
    <r>
      <rPr>
        <b/>
        <sz val="12"/>
        <rFont val="Verdana"/>
        <family val="2"/>
      </rPr>
      <t>2-N-1 Kitchen Bucket</t>
    </r>
    <r>
      <rPr>
        <sz val="12"/>
        <rFont val="Verdana"/>
        <family val="2"/>
      </rPr>
      <t xml:space="preserve">  One gallon is a perfect size to sit on the kitchen counter.  Easy access lid comes with clear rubber ring/seal to limit odors.  Turn bucket around and you have a great ice bucket or wine cooler!                            Size: 10" x 7.5" x 10" H   </t>
    </r>
    <r>
      <rPr>
        <sz val="12"/>
        <color rgb="FFFF0000"/>
        <rFont val="Verdana"/>
        <family val="2"/>
      </rPr>
      <t xml:space="preserve">  when out will be discontinued</t>
    </r>
  </si>
  <si>
    <r>
      <rPr>
        <b/>
        <sz val="12"/>
        <rFont val="Verdana"/>
        <family val="2"/>
      </rPr>
      <t xml:space="preserve">Graf Pathway Pavers: </t>
    </r>
    <r>
      <rPr>
        <sz val="12"/>
        <rFont val="Verdana"/>
        <family val="2"/>
      </rPr>
      <t>connecting recycled plastic garden boards for flower &amp; garden beds. With antislip top for safe walking. Strong enough for any wheelbarrow. Set is 4 peices: each piece: 27.5" L x 9.5" W x 1" deep. Set covers: 1.8 sq.ft. Made in Germany from recycled plastic</t>
    </r>
  </si>
  <si>
    <t xml:space="preserve">Modern 36:  (4) shade units, either -  two triangular supports will be two panes in from the gable end of the greenhouse - </t>
  </si>
  <si>
    <t>OR purchase an additional triangular support if you are in a higher snow load are to place at the midpoint.</t>
  </si>
  <si>
    <r>
      <t xml:space="preserve">CLEAR Modular Raised Bed - Single Unit </t>
    </r>
    <r>
      <rPr>
        <sz val="12"/>
        <rFont val="Verdana"/>
        <family val="2"/>
      </rPr>
      <t xml:space="preserve">(hexagon shape 10" high) - Extend the height or length!  Basic set consists  of six 21.5" long and 10" high panels.  Combine sets to raise the height.  Use an extension set to lengthen the basic set by 21.5".  Beautiful wooden texture on the sturdy plastic components that are UV and moisture resistant.  Made in Germany of recycled plastic.  Comes with 5 year warranty.  Single set assembled is 43.5" x 43.5" x 10" H.  </t>
    </r>
    <r>
      <rPr>
        <b/>
        <sz val="12"/>
        <color rgb="FFFF0000"/>
        <rFont val="Verdana"/>
        <family val="2"/>
      </rPr>
      <t>ON sale - to be discontinued</t>
    </r>
  </si>
  <si>
    <r>
      <t xml:space="preserve">Modular Raised Bed XL - Single Unit </t>
    </r>
    <r>
      <rPr>
        <sz val="12"/>
        <rFont val="Verdana"/>
        <family val="2"/>
      </rPr>
      <t>(hexagon shape 10" high) - Extend the height or length!  Basic set consists  of six 30" long and 10" high panels.  Combine sets to raise the height.  Use an extension set to lengthen the basic set by 21.5".  Beautiful wooden texture on the sturdy plastic components that are UV and moisture resistant.  Made in Germany of recycled plastic.  Comes with 5 year warranty.  Single set assembled is 57" x 57" x 10" H. (point to point)</t>
    </r>
  </si>
  <si>
    <r>
      <t xml:space="preserve">Modular Raised Bed - Single Unit </t>
    </r>
    <r>
      <rPr>
        <sz val="12"/>
        <rFont val="Verdana"/>
        <family val="2"/>
      </rPr>
      <t>(hexagon shape 10" high) - Extend the height or length!  Basic set consists  of six 21.5" long and 10" high panels.  Combine sets to raise the height.  Use an extension set to lengthen the basic set by 21.5".  Beautiful wooden texture on the sturdy plastic components that are UV and moisture resistant.  Made in Germany of recycled plastic.  Comes with 5 year warranty.  Single set assembled is 43.5" x 43.5" x 10" H.</t>
    </r>
  </si>
  <si>
    <r>
      <t xml:space="preserve">CLEAR Modular Raised Bed XL - Single Unit </t>
    </r>
    <r>
      <rPr>
        <sz val="12"/>
        <rFont val="Verdana"/>
        <family val="2"/>
      </rPr>
      <t xml:space="preserve">(hexagon shape 10" high) - Extend the height or length!  Basic set consists  of six 30" long and 10" high panels.  Combine sets to raise the height.  Use an extension set to lengthen the basic set by 21.5".  Beautiful wooden texture on the sturdy plastic components that are UV and moisture resistant.  Made in Germany of recycled plastic.  Comes with 5 year warranty.  Single set assembled is 57" x 57" x 10" H. (point to point). </t>
    </r>
    <r>
      <rPr>
        <b/>
        <sz val="12"/>
        <color rgb="FFFF0000"/>
        <rFont val="Verdana"/>
        <family val="2"/>
      </rPr>
      <t>ON sale - to be discontinued</t>
    </r>
  </si>
  <si>
    <t>New Greenhouse Shadecloths (Janssens shadecloths are listed under Accessories section)</t>
  </si>
  <si>
    <t xml:space="preserve">Royal Orangerie:  Shade curtains only (Sun-T + 3 x Sun310-73)   </t>
  </si>
  <si>
    <r>
      <rPr>
        <b/>
        <sz val="12"/>
        <rFont val="Verdana"/>
        <family val="2"/>
      </rPr>
      <t>Royal Victorian VI 23 shade cloth</t>
    </r>
    <r>
      <rPr>
        <sz val="12"/>
        <rFont val="Verdana"/>
        <family val="2"/>
      </rPr>
      <t xml:space="preserve">: 1  full-length shade curtain - (1) VI SUN 236-300  </t>
    </r>
  </si>
  <si>
    <r>
      <rPr>
        <b/>
        <sz val="12"/>
        <rFont val="Verdana"/>
        <family val="2"/>
      </rPr>
      <t xml:space="preserve">Royal Victorian VI 34: 3-sections </t>
    </r>
    <r>
      <rPr>
        <sz val="12"/>
        <rFont val="Verdana"/>
        <family val="2"/>
      </rPr>
      <t xml:space="preserve"> (1 x 10' and 2 x 28" sections) - (2) VI SUN310-73 and (1) VI SUN310-300  </t>
    </r>
  </si>
  <si>
    <r>
      <rPr>
        <b/>
        <sz val="12"/>
        <rFont val="Verdana"/>
        <family val="2"/>
      </rPr>
      <t xml:space="preserve">Royal Victorian VI 36/46: 2-sections </t>
    </r>
    <r>
      <rPr>
        <sz val="12"/>
        <rFont val="Verdana"/>
        <family val="2"/>
      </rPr>
      <t xml:space="preserve"> - 10 ft. each - (2) VI SUN310-300  </t>
    </r>
  </si>
  <si>
    <r>
      <rPr>
        <b/>
        <sz val="12"/>
        <rFont val="Verdana"/>
        <family val="2"/>
      </rPr>
      <t>Junior Victorian Orangerie  - Shade Curtain :</t>
    </r>
    <r>
      <rPr>
        <sz val="12"/>
        <rFont val="Verdana"/>
        <family val="2"/>
      </rPr>
      <t xml:space="preserve"> 1 center  section (SUN 236 T) and 3 end sections (VI SUN 236-73)  </t>
    </r>
  </si>
  <si>
    <r>
      <rPr>
        <b/>
        <sz val="12"/>
        <rFont val="Verdana"/>
        <family val="2"/>
      </rPr>
      <t>Junior Victorian J-Vic 25 - Shade Curtain :</t>
    </r>
    <r>
      <rPr>
        <sz val="12"/>
        <rFont val="Verdana"/>
        <family val="2"/>
      </rPr>
      <t xml:space="preserve">1 x 10' and 2 x 2' shade curtains - (1) VI SUN 236-300 + (2) VI SUN 236-73   </t>
    </r>
  </si>
  <si>
    <r>
      <rPr>
        <b/>
        <sz val="12"/>
        <rFont val="Verdana"/>
        <family val="2"/>
      </rPr>
      <t>Junior Victorian J-Vic 24 - Shade Curtain :</t>
    </r>
    <r>
      <rPr>
        <sz val="12"/>
        <rFont val="Verdana"/>
        <family val="2"/>
      </rPr>
      <t xml:space="preserve">1 x 10' and 1 x 2' shade curtains - (1) VI SUN 236-300 + (1) VI SUN 236-73   </t>
    </r>
  </si>
  <si>
    <r>
      <rPr>
        <b/>
        <sz val="12"/>
        <rFont val="Verdana"/>
        <family val="2"/>
      </rPr>
      <t>Junior Victorian J-Vic 23 - Shade Curtain :</t>
    </r>
    <r>
      <rPr>
        <sz val="12"/>
        <rFont val="Verdana"/>
        <family val="2"/>
      </rPr>
      <t>1 x 10 feet shade curtain - (1) VI SUN 236-300 -</t>
    </r>
  </si>
  <si>
    <t>Janssens &amp; Victorian Shadecloths</t>
  </si>
  <si>
    <r>
      <rPr>
        <b/>
        <sz val="12"/>
        <rFont val="Verdana"/>
        <family val="2"/>
      </rPr>
      <t>RIGA XL 8</t>
    </r>
    <r>
      <rPr>
        <sz val="12"/>
        <rFont val="Verdana"/>
        <family val="2"/>
      </rPr>
      <t xml:space="preserve">   Professional Greenhouse: 368 sq.ft. 14' W x 26'3" L x 9'10" H, 6 roof windows (size: 37.5" W x 39.5" H) , 2 large barn style doors with locks (door size: 37.5" W x 74" H) 16 mm triple-wall polycarbonate glazing  </t>
    </r>
    <r>
      <rPr>
        <b/>
        <sz val="12"/>
        <color rgb="FFFF0000"/>
        <rFont val="Verdana"/>
        <family val="2"/>
      </rPr>
      <t xml:space="preserve"> NOTE: no longer a stocked item - available by special order only!</t>
    </r>
  </si>
  <si>
    <r>
      <rPr>
        <b/>
        <sz val="12"/>
        <rFont val="Verdana"/>
        <family val="2"/>
      </rPr>
      <t>RIGA XL  7</t>
    </r>
    <r>
      <rPr>
        <sz val="12"/>
        <rFont val="Verdana"/>
        <family val="2"/>
      </rPr>
      <t xml:space="preserve">  Professional Greenhouse: 322 sq.ft. 14' W x 23' L x 9'10" H, 6 roof windows (size: 37.5" W x 39.5" H) , 2 large barn style doors with locks (door size: 37.5" W x 74" H) 16 mm triple-wall polycarbonate glazing  -</t>
    </r>
    <r>
      <rPr>
        <b/>
        <sz val="12"/>
        <color rgb="FFFF0000"/>
        <rFont val="Verdana"/>
        <family val="2"/>
      </rPr>
      <t xml:space="preserve"> NOTE: no longer a stocked item - available by special order only!</t>
    </r>
  </si>
  <si>
    <t>$14,499 special order only!</t>
  </si>
  <si>
    <t>$21,999 special order only!</t>
  </si>
  <si>
    <t>$19,999 regular wholesale - SALE ON IN STOCK UNIT only $13,999 plus freight</t>
  </si>
  <si>
    <t>$33,500 suggested retail - sell at a price that makes sense for you</t>
  </si>
  <si>
    <t>$1850 regular wholesale - SALE ON IN STOCK UNIT $1500</t>
  </si>
  <si>
    <t>$3200 suggested retail</t>
  </si>
  <si>
    <r>
      <t xml:space="preserve">Octagonal Cedar Half-Boarded Greenhouse </t>
    </r>
    <r>
      <rPr>
        <sz val="12"/>
        <color theme="1"/>
        <rFont val="Verdana"/>
        <family val="2"/>
      </rPr>
      <t>- Unique shape creates a special focal point in your yard.  9'2" wide x 11'10" long with 11'10" peak and taller 6'2" high sidewalls.  All wood is Grade 1 Western Cedar from Canada dipped and sealed.  Constructed with mortise-tenon and tongue-groove assembly and stainless steel hardware.  Included cedar bar glaze capping secures glass panels - or upgrade to recommended aluminum capping.  Glazing is 3mm thick tempered safety glass.  The Octagonal Greenhouse features double hinged doors with keyed lock and swings inward.  Includes gutters/downspouts and aluminum base frame designed to raise wood framing from ground exposure.  Optional Victorian cresting and slat shelving available.</t>
    </r>
  </si>
  <si>
    <r>
      <rPr>
        <b/>
        <sz val="12"/>
        <rFont val="Verdana"/>
        <family val="2"/>
      </rPr>
      <t xml:space="preserve">Octagonal Cedar Half-Boarded Greenhouse 11'10" L x 9'2" W </t>
    </r>
    <r>
      <rPr>
        <sz val="12"/>
        <rFont val="Verdana"/>
        <family val="2"/>
      </rPr>
      <t xml:space="preserve">-  includes 2 Roof Vents with auto openers, 2 louvered windows with manual openers, and double hinged door. </t>
    </r>
    <r>
      <rPr>
        <b/>
        <sz val="12"/>
        <rFont val="Verdana"/>
        <family val="2"/>
      </rPr>
      <t>Sold only as a complete kit with: Capping, 2 slat 12" wide shelf on end &amp; 4 slat 20" wide shelves in U shape.</t>
    </r>
  </si>
  <si>
    <t>5063656098611</t>
  </si>
  <si>
    <t>5063656099786</t>
  </si>
  <si>
    <t xml:space="preserve">123 sq ft </t>
  </si>
  <si>
    <t>5063656099595</t>
  </si>
  <si>
    <t>106 gal.</t>
  </si>
  <si>
    <t>53 gal.</t>
  </si>
  <si>
    <t>FM-810</t>
  </si>
  <si>
    <t>charcoal grey</t>
  </si>
  <si>
    <t>0 17783 208103</t>
  </si>
  <si>
    <t>32" dia x29" h</t>
  </si>
  <si>
    <t>31.5</t>
  </si>
  <si>
    <t>https://www.dropbox.com/s/1fd5c3gx0u45af0/charcoal%20gray%20bench%20ko1.jpg?dl=0</t>
  </si>
  <si>
    <t>Table and Pedestal ship separately</t>
  </si>
  <si>
    <t>15.75</t>
  </si>
  <si>
    <r>
      <rPr>
        <b/>
        <sz val="15"/>
        <rFont val="Verdana"/>
        <family val="2"/>
      </rPr>
      <t>Table - charcoal grey</t>
    </r>
    <r>
      <rPr>
        <sz val="15"/>
        <rFont val="Verdana"/>
        <family val="2"/>
      </rPr>
      <t xml:space="preserve"> - Fiber Clay is designed to look like a classic concrete.  Made out of two pieces pedestal and table top - 720º screw-on table top. Pedestal can be filled with sand for added stability. 32" D x 29" H</t>
    </r>
  </si>
  <si>
    <t>ECO Filter Holder</t>
  </si>
  <si>
    <r>
      <rPr>
        <b/>
        <sz val="12"/>
        <rFont val="Verdana"/>
        <family val="2"/>
      </rPr>
      <t>Replacement filters set of (2)</t>
    </r>
    <r>
      <rPr>
        <sz val="12"/>
        <rFont val="Verdana"/>
        <family val="2"/>
      </rPr>
      <t xml:space="preserve"> 3 packs</t>
    </r>
  </si>
  <si>
    <r>
      <rPr>
        <b/>
        <sz val="12"/>
        <rFont val="Verdana"/>
        <family val="2"/>
      </rPr>
      <t>Replacement filter holder cartridge</t>
    </r>
    <r>
      <rPr>
        <sz val="12"/>
        <rFont val="Verdana"/>
        <family val="2"/>
      </rPr>
      <t xml:space="preserve"> (comes with one filter) - Flower pattern on top for Eco 2000</t>
    </r>
  </si>
  <si>
    <t xml:space="preserve">2-N-1 Kitchen Bucket in White </t>
  </si>
  <si>
    <t>Graf Rain Barrels from Germany: Premium quality rain barrels collect rain for healtier plants. Closed systems to help prevent mosquito breeding.</t>
  </si>
  <si>
    <t>326150 AW</t>
  </si>
  <si>
    <t>Arctic white</t>
  </si>
  <si>
    <t>4023122203711</t>
  </si>
  <si>
    <t>92 gal</t>
  </si>
  <si>
    <t>Base 20"/ Top 24.5"</t>
  </si>
  <si>
    <t>HDPE</t>
  </si>
  <si>
    <t>https://www.dropbox.com/s/a94hxb84g4uj8nc/326150%20AW.jpg?dl=0</t>
  </si>
  <si>
    <t>dark brown</t>
  </si>
  <si>
    <t>LLD-PE</t>
  </si>
  <si>
    <t>terracotta</t>
  </si>
  <si>
    <t>66 gal</t>
  </si>
  <si>
    <t>95 gal</t>
  </si>
  <si>
    <t>https://www.dropbox.com/s/eb3xguamsqqw7wa/graf%20rain%20barrel.jpg?dl=0</t>
  </si>
  <si>
    <t>017783228132</t>
  </si>
  <si>
    <t>80 gal</t>
  </si>
  <si>
    <t>HD-PE</t>
  </si>
  <si>
    <t>https://www.dropbox.com/s/4ekdfj3arl4y7gz/80%20gallon%20amphora%20with%20model.jpg?dl=0</t>
  </si>
  <si>
    <t>017783228156</t>
  </si>
  <si>
    <t>133 gal</t>
  </si>
  <si>
    <t>https://www.dropbox.com/s/x84iammw0lh8i05/A%20-%20133%20gallon%20%20amphora.jpg?dl=0</t>
  </si>
  <si>
    <t xml:space="preserve"> grey</t>
  </si>
  <si>
    <t>017783228071</t>
  </si>
  <si>
    <t>73 gal</t>
  </si>
  <si>
    <t>PP</t>
  </si>
  <si>
    <t>https://www.dropbox.com/s/movk3sit1w6fg0c/%23212120%20Terranova%20grey%20KO%20HR.jpg?dl=0</t>
  </si>
  <si>
    <t>dark brown almost grey like</t>
  </si>
  <si>
    <t>017783228118</t>
  </si>
  <si>
    <t>https://www.dropbox.com/s/nlin3a6kfgm2ckh/Sundra.JPG?dl=0</t>
  </si>
  <si>
    <t>4023122204541</t>
  </si>
  <si>
    <t>110 gal</t>
  </si>
  <si>
    <t>https://www.dropbox.com/s/6ir28qoe75evxms/round%20rain%20barrel.jpg?dl=0</t>
  </si>
  <si>
    <t xml:space="preserve">dark green </t>
  </si>
  <si>
    <t>4023122136583</t>
  </si>
  <si>
    <t>345 gal</t>
  </si>
  <si>
    <t>46.5</t>
  </si>
  <si>
    <t>PE</t>
  </si>
  <si>
    <t>https://www.dropbox.com/s/dlawppos36f0p44/Top-Tank.jpg?dl=0</t>
  </si>
  <si>
    <t>323001/8</t>
  </si>
  <si>
    <t>4023122136590</t>
  </si>
  <si>
    <t>345 gal +</t>
  </si>
  <si>
    <t>40 + 10" per set</t>
  </si>
  <si>
    <t>503071 REC</t>
  </si>
  <si>
    <t>017783228224</t>
  </si>
  <si>
    <t>n/a</t>
  </si>
  <si>
    <t>up to 16" long</t>
  </si>
  <si>
    <t>https://www.dropbox.com/s/ykl08swgfs8jsm6/Universal%20connection%20kit%20rect%20KO%20HR.jpg?dl=0</t>
  </si>
  <si>
    <t>503073 Round</t>
  </si>
  <si>
    <t>017783228255</t>
  </si>
  <si>
    <t>https://www.dropbox.com/s/mbx1oq9fjoo6zkq/%23503071%20Universal%20connection%20kit%20rect%20KO%20HR.jpg?dl=0</t>
  </si>
  <si>
    <t>220015 Universal</t>
  </si>
  <si>
    <t>017783228200</t>
  </si>
  <si>
    <t>~85" long</t>
  </si>
  <si>
    <t>https://www.dropbox.com/s/u7a9vovj031gsoa/Universal%20Rain%20BARREL%20DRAIN%20KIT.jpg?dl=0</t>
  </si>
  <si>
    <t xml:space="preserve">CLEAR COVER - cold-frame lid/cover for Medium ERGO Raised Bed  - works weel with #645113 Clear raised bed  </t>
  </si>
  <si>
    <r>
      <rPr>
        <b/>
        <sz val="12"/>
        <rFont val="Verdana"/>
        <family val="2"/>
      </rPr>
      <t>CLEAR ERGO Raised Bed medium</t>
    </r>
    <r>
      <rPr>
        <sz val="12"/>
        <rFont val="Verdana"/>
        <family val="2"/>
      </rPr>
      <t xml:space="preserve"> - rectangal:  size: 24" x 31.5" x 10" h - from Graf in Germany. These can be multi-stacked (they "clip" together) </t>
    </r>
  </si>
  <si>
    <r>
      <rPr>
        <b/>
        <sz val="12"/>
        <rFont val="Verdana"/>
        <family val="2"/>
      </rPr>
      <t>Top Tank</t>
    </r>
    <r>
      <rPr>
        <sz val="12"/>
        <rFont val="Verdana"/>
        <family val="2"/>
      </rPr>
      <t xml:space="preserve"> - 345 gal. Commercial rain barrel for above ground use. Made from industrial strength plastic - when empty this unit is easy to handle.  Includes brass tap and downspout connection kit.  Consumer friendly. Total weight only: 66 lbs.  46.5" D X 61.5" H </t>
    </r>
  </si>
  <si>
    <r>
      <rPr>
        <b/>
        <sz val="12"/>
        <rFont val="Verdana"/>
        <family val="2"/>
      </rPr>
      <t>Top Tank</t>
    </r>
    <r>
      <rPr>
        <sz val="12"/>
        <rFont val="Verdana"/>
        <family val="2"/>
      </rPr>
      <t xml:space="preserve"> - commercial rain barrel for above ground use - up to 8 units nested on a single pallet. Total Capacity: 8 x 345 = 2,760 gal ; 10% discount for multiple units (on 1 pallet). </t>
    </r>
  </si>
  <si>
    <r>
      <rPr>
        <b/>
        <sz val="12"/>
        <rFont val="Verdana"/>
        <family val="2"/>
      </rPr>
      <t>Universal Rain Barrel Downspout Connection kit</t>
    </r>
    <r>
      <rPr>
        <sz val="12"/>
        <rFont val="Verdana"/>
        <family val="2"/>
      </rPr>
      <t>: includes all parts needed including a drill bit - this set for standard</t>
    </r>
    <r>
      <rPr>
        <u/>
        <sz val="12"/>
        <rFont val="Verdana"/>
        <family val="2"/>
      </rPr>
      <t xml:space="preserve"> RECTANGULAR</t>
    </r>
    <r>
      <rPr>
        <sz val="12"/>
        <rFont val="Verdana"/>
        <family val="2"/>
      </rPr>
      <t xml:space="preserve"> downspouts (3"x 4" or 4"x 5"). Hose: 16" ; Made in Germany </t>
    </r>
  </si>
  <si>
    <r>
      <rPr>
        <b/>
        <sz val="12"/>
        <rFont val="Verdana"/>
        <family val="2"/>
      </rPr>
      <t>Universal Rain Barrel Downspout Connection kit</t>
    </r>
    <r>
      <rPr>
        <sz val="12"/>
        <rFont val="Verdana"/>
        <family val="2"/>
      </rPr>
      <t xml:space="preserve">: includes all parts needed including a drill bit - this set for standard </t>
    </r>
    <r>
      <rPr>
        <u/>
        <sz val="12"/>
        <rFont val="Verdana"/>
        <family val="2"/>
      </rPr>
      <t>ROUND</t>
    </r>
    <r>
      <rPr>
        <sz val="12"/>
        <rFont val="Verdana"/>
        <family val="2"/>
      </rPr>
      <t xml:space="preserve"> downspouts (4" to 5"). Hose: 16" ; Made in Germany </t>
    </r>
  </si>
  <si>
    <r>
      <rPr>
        <b/>
        <sz val="12"/>
        <rFont val="Verdana"/>
        <family val="2"/>
      </rPr>
      <t>Universal Rain Barrel Water Removal kit:</t>
    </r>
    <r>
      <rPr>
        <sz val="12"/>
        <rFont val="Verdana"/>
        <family val="2"/>
      </rPr>
      <t xml:space="preserve"> includes all parts needed including a drill bit. Hose: 85". Made in Germany.  </t>
    </r>
    <r>
      <rPr>
        <sz val="12"/>
        <color indexed="10"/>
        <rFont val="Verdana"/>
        <family val="2"/>
      </rPr>
      <t xml:space="preserve">Great to drain water out of any rain barrel - to clean or to prevent heavy frost damage. </t>
    </r>
  </si>
  <si>
    <t>211811</t>
  </si>
  <si>
    <t>ALT4207</t>
  </si>
  <si>
    <t>Clear</t>
  </si>
  <si>
    <t>ALT4206</t>
  </si>
  <si>
    <t>ALT4379</t>
  </si>
  <si>
    <t>ALTEVO232M</t>
  </si>
  <si>
    <t>ALTTHAUTO</t>
  </si>
  <si>
    <t>ALTTHCY0001</t>
  </si>
  <si>
    <t>ALTTHCY0002L</t>
  </si>
  <si>
    <t>ALTBAXLAU</t>
  </si>
  <si>
    <t>ALTBATUBBCA</t>
  </si>
  <si>
    <t>NP Madison</t>
  </si>
  <si>
    <t>NP Melbourne</t>
  </si>
  <si>
    <t>NP Greenwich</t>
  </si>
  <si>
    <t>295655</t>
  </si>
  <si>
    <t>OR Pen (B,G, or W)</t>
  </si>
  <si>
    <t>OR Spray (B, G, or W)</t>
  </si>
  <si>
    <t>Jet Black, Fir Green, or White</t>
  </si>
  <si>
    <t>Reinf Bracket</t>
  </si>
  <si>
    <t>Riga Nuts &amp; Bolts</t>
  </si>
  <si>
    <t>BIO600 w/ base</t>
  </si>
  <si>
    <t>VI TWIST EYE</t>
  </si>
  <si>
    <r>
      <t xml:space="preserve">Slim Stone Décor 330L / 87 gallon Grey - </t>
    </r>
    <r>
      <rPr>
        <sz val="12"/>
        <rFont val="Verdana"/>
        <family val="2"/>
      </rPr>
      <t xml:space="preserve">Rainwater storage tank with trendy stone design. 3D décor, includes plastic spigot. Winter proof - leave tap open during freezing weather. UV Stable and weather resistant. Closed system to keep mosquitoes out.  Made in Germany. Total weight 44 lbs. 15" x 23" x 72" H   </t>
    </r>
  </si>
  <si>
    <r>
      <rPr>
        <b/>
        <sz val="12"/>
        <rFont val="Verdana"/>
        <family val="2"/>
      </rPr>
      <t>VASO 2N1 WATER TANK 220L / 58 Gallon GREY</t>
    </r>
    <r>
      <rPr>
        <sz val="12"/>
        <rFont val="Verdana"/>
        <family val="2"/>
      </rPr>
      <t xml:space="preserve"> - Rainwater tank with integrated plant cup with fleece filter with a depth of 200mm.  2 Functions - rainwater storage and decoration. Includes plastic spigot. Winter proof - leave tap open during freezing weather. UV Stable and weather resistant. Closed system to keep mosquitoes out.  Made in Germany. Total weight 22 lbs. 20" x 47" H   </t>
    </r>
  </si>
  <si>
    <r>
      <rPr>
        <b/>
        <sz val="12"/>
        <rFont val="Verdana"/>
        <family val="2"/>
      </rPr>
      <t xml:space="preserve"> ARONDO RAINWATER TANK 250L / 66 Gallon GREY - </t>
    </r>
    <r>
      <rPr>
        <sz val="12"/>
        <rFont val="Verdana"/>
        <family val="2"/>
      </rPr>
      <t xml:space="preserve">Modern, compact and pratical rainwater tank in lifelike stone finish. Removeable cover for water extraction with integrated childproofing. Includes plastic spigot.  Winter proof - leave tap open during freezing weather. UV Stable and weather resistant. Closed system to keep mosquitoes out.  Made in Germany. Total weight 22 lbs. 24" x 42" H   </t>
    </r>
  </si>
  <si>
    <r>
      <rPr>
        <b/>
        <sz val="12"/>
        <rFont val="Verdana"/>
        <family val="2"/>
      </rPr>
      <t>CUBUS Garden Tank 1000L / 264 Gallon GREY</t>
    </r>
    <r>
      <rPr>
        <sz val="12"/>
        <rFont val="Verdana"/>
        <family val="2"/>
      </rPr>
      <t xml:space="preserve"> - Large storage volume for little money. Includes plastic spigot. Winter proof - leave tap open during freezing weather. UV Stable and weather resistant. Closed system to keep mosquitoes out.  Made in Germany. Total weight 66 lbs. 32" x 32" D x 73" H   </t>
    </r>
  </si>
  <si>
    <r>
      <rPr>
        <b/>
        <sz val="12"/>
        <rFont val="Verdana"/>
        <family val="2"/>
      </rPr>
      <t xml:space="preserve">Stone 2n1 Water Tank 350L / 93 Gallon SILVER </t>
    </r>
    <r>
      <rPr>
        <sz val="12"/>
        <rFont val="Verdana"/>
        <family val="2"/>
      </rPr>
      <t xml:space="preserve">with Plant cup - Modern design, high quality and smooth natural stone look. 2 functions - rainwater storage and decoration.  Integrated plant cup with fleece filter and high quality brass threads. Includes plastic spigot. Winter proof - leave tap open during freezing weather. UV Stable and weather resistant. Closed system to keep mosquitoes out.  Made in Germany. Total weight 33 lbs. 24" D x 59" H </t>
    </r>
  </si>
  <si>
    <r>
      <rPr>
        <b/>
        <sz val="12"/>
        <rFont val="Verdana"/>
        <family val="2"/>
      </rPr>
      <t xml:space="preserve"> Stone 2n1 Water Tank 350 / 93 Gallon LAVA </t>
    </r>
    <r>
      <rPr>
        <sz val="12"/>
        <rFont val="Verdana"/>
        <family val="2"/>
      </rPr>
      <t xml:space="preserve">with plant cup -Modern design, high quality and smooth natural stone look. 2 functions - rainwater storage and decoration.  Integrated plant cup with fleece filter and high quality brass threads.  Includes plastic spigot. Winterproof - leave tap open during freezing weather.  UV stable and weather resistant.  Closed sytem to keep mosquitoes out.  Made in Germany. Total weight 33 lbs. 24" D x 59" H </t>
    </r>
  </si>
  <si>
    <r>
      <rPr>
        <b/>
        <sz val="12"/>
        <rFont val="Verdana"/>
        <family val="2"/>
      </rPr>
      <t xml:space="preserve"> LINUS 2N1 WATER TANK 220L / 58 Gallon GREY </t>
    </r>
    <r>
      <rPr>
        <sz val="12"/>
        <rFont val="Verdana"/>
        <family val="2"/>
      </rPr>
      <t xml:space="preserve">- Rainwater storage tank with integrated plant cup with filter fleece and integrated brass threads. Premium quality and unique surface design with 5 year warranty. Includes plastic spigot. Winter proof - leave tap open during freezing weather. UV Stable and weather resistant. Closed system to keep mosquitoes out.  Made in Germany. Total weight 22 lbs. 23" D x 47" H </t>
    </r>
  </si>
  <si>
    <t>Grey</t>
  </si>
  <si>
    <t>Silver</t>
  </si>
  <si>
    <t>Lava</t>
  </si>
  <si>
    <t>88 gal</t>
  </si>
  <si>
    <t>58 gal</t>
  </si>
  <si>
    <t>264 gal</t>
  </si>
  <si>
    <t>93 gal</t>
  </si>
  <si>
    <t>23</t>
  </si>
  <si>
    <t>1day</t>
  </si>
  <si>
    <r>
      <rPr>
        <b/>
        <sz val="12"/>
        <rFont val="Verdana"/>
        <family val="2"/>
      </rPr>
      <t>Large Roman (Antique Amphora) Rain Barrel 600L / 158 Gallon</t>
    </r>
    <r>
      <rPr>
        <sz val="12"/>
        <rFont val="Verdana"/>
        <family val="2"/>
      </rPr>
      <t xml:space="preserve"> -  Planter on top!  Made from the highest grade of plastics LLD-PE.  Includes plastic spigot.   UV Stable and weather resistant. Closed system to keep mosquitoes out.  Made in Germany.  41" W x 36" D x 56" H</t>
    </r>
  </si>
  <si>
    <r>
      <rPr>
        <b/>
        <sz val="12"/>
        <rFont val="Verdana"/>
        <family val="2"/>
      </rPr>
      <t>Small Venetia (Amphora) Rain Barrel 240L / 63 Gallon</t>
    </r>
    <r>
      <rPr>
        <sz val="12"/>
        <rFont val="Verdana"/>
        <family val="2"/>
      </rPr>
      <t xml:space="preserve"> - Made from the highest grade of plastics HD-PE.  Includes plastic spigot.  Winter proof - leave the tap open during freezes. UV Stable and weather resistant. Closed system to keep mosquitoes out.  Small access panel on top. Made in Germany.  27" D x 51" H </t>
    </r>
  </si>
  <si>
    <r>
      <rPr>
        <b/>
        <sz val="12"/>
        <rFont val="Verdana"/>
        <family val="2"/>
      </rPr>
      <t>Medium Venetia (Amphora) Rain Barre</t>
    </r>
    <r>
      <rPr>
        <sz val="12"/>
        <rFont val="Verdana"/>
        <family val="2"/>
      </rPr>
      <t>l</t>
    </r>
    <r>
      <rPr>
        <b/>
        <sz val="12"/>
        <rFont val="Verdana"/>
        <family val="2"/>
      </rPr>
      <t xml:space="preserve"> 300L / 80 Gallon </t>
    </r>
    <r>
      <rPr>
        <sz val="12"/>
        <rFont val="Verdana"/>
        <family val="2"/>
      </rPr>
      <t xml:space="preserve">- Made from the highest grade of plastics HD-PE.  Includes plastic spigot.  Winter proof - leave the tap open during freezes. UV Stable and weather resistant. Closed system to keep mosquitoes out.  Small access panel on top. Made in Germany.  27" D x 51" H </t>
    </r>
  </si>
  <si>
    <r>
      <rPr>
        <b/>
        <sz val="12"/>
        <rFont val="Verdana"/>
        <family val="2"/>
      </rPr>
      <t xml:space="preserve">Large Venetia (Amphora) Rain Barrel 500 L / 133 Gallon </t>
    </r>
    <r>
      <rPr>
        <sz val="12"/>
        <rFont val="Verdana"/>
        <family val="2"/>
      </rPr>
      <t xml:space="preserve">-  Made from the highest grade of plastics HD-PE.  Includes plastic spigot  Winter proof - leave tap open during freezing weather. UV Stable and weather resistant. Small access panel on top.  Made in Germany.  31" D x 59" H   </t>
    </r>
    <r>
      <rPr>
        <sz val="12"/>
        <color indexed="10"/>
        <rFont val="Verdana"/>
        <family val="2"/>
      </rPr>
      <t>NOTE: These go by truck, they are too big to ship UPS/FedEX.</t>
    </r>
  </si>
  <si>
    <r>
      <rPr>
        <b/>
        <sz val="12"/>
        <rFont val="Verdana"/>
        <family val="2"/>
      </rPr>
      <t xml:space="preserve">Terranova Oval Rain Barrel 277 L / 73 Gallon </t>
    </r>
    <r>
      <rPr>
        <sz val="12"/>
        <rFont val="Verdana"/>
        <family val="2"/>
      </rPr>
      <t>-  Made from the highest grade of plastics PP.  Includes plastic spigot.  Winter proof - leave tap open during freezing weather. UV Stable and weather resistant. Closed system to keep mosquitoes out.  Made in Germany.  32" W x 16" D x 41" H</t>
    </r>
  </si>
  <si>
    <r>
      <rPr>
        <b/>
        <sz val="12"/>
        <rFont val="Verdana"/>
        <family val="2"/>
      </rPr>
      <t>Sunda Wicker Rain Barrel 303 L / 80 Gallon</t>
    </r>
    <r>
      <rPr>
        <sz val="12"/>
        <rFont val="Verdana"/>
        <family val="2"/>
      </rPr>
      <t xml:space="preserve"> - Made from the highest grade of plastics HD-PE.  Includes plastic spigot.  Winter proof - leave tap open during freezing weather. UV Stable and weather resistant. Closed system to keep mosquitoes out.  Made in Germany.  32" W x 16" D x 47" H</t>
    </r>
  </si>
  <si>
    <r>
      <rPr>
        <b/>
        <sz val="12"/>
        <rFont val="Verdana"/>
        <family val="2"/>
      </rPr>
      <t>Large VINO Rain Barrel with fast flow tap 416L / 110 gallon.</t>
    </r>
    <r>
      <rPr>
        <sz val="12"/>
        <rFont val="Verdana"/>
        <family val="2"/>
      </rPr>
      <t xml:space="preserve"> Removable child-proof lid locks in place. Designed to keep mosquitoes out. Includes plastic spigot. Safe to leave outside in severe weather, leave tap open in the winter.  Drain hole w/plug near bottom of the tank.  30"D x 42"H</t>
    </r>
  </si>
  <si>
    <r>
      <t xml:space="preserve">The Wave Rain Barrel 350L / 92 Gallon with Planter in Arctic - </t>
    </r>
    <r>
      <rPr>
        <sz val="12"/>
        <rFont val="Verdana"/>
        <family val="2"/>
      </rPr>
      <t>with plastic spigot at 14" high.  includes plastic spigot. Winter proof - leave tap open during freezing weather. UV Stable and weather resistant. Closed system to keep mosquitoes out.  Made in Germany. Size: 24" D x 60" H</t>
    </r>
  </si>
  <si>
    <r>
      <t xml:space="preserve">Madera Rain Barrel 220L / 58 Gallon Brown wood look - </t>
    </r>
    <r>
      <rPr>
        <sz val="12"/>
        <rFont val="Verdana"/>
        <family val="2"/>
      </rPr>
      <t xml:space="preserve">Compact and pratical rainwater tank in wood like texture finish. Removeable cover for water extraction with integrated childproofing. Includes plastic spigot.  Winter proof - leave tap open during freezing weather. UV Stable and weather resistant. Closed system to keep mosquitoes out.  Made in Germany. Total weight 22 lbs. 24" x 42" H   </t>
    </r>
  </si>
  <si>
    <t>45 gal</t>
  </si>
  <si>
    <t>132 gal</t>
  </si>
  <si>
    <r>
      <rPr>
        <b/>
        <sz val="12"/>
        <rFont val="Verdana"/>
        <family val="2"/>
      </rPr>
      <t>Quadro 170 liter/ 45 gallons Grey</t>
    </r>
    <r>
      <rPr>
        <sz val="12"/>
        <rFont val="Verdana"/>
        <family val="2"/>
      </rPr>
      <t xml:space="preserve"> - Slim space saving rain water tank with small footprint.  3 options for outlet tap locations. Includes plastic tap (504040)</t>
    </r>
  </si>
  <si>
    <r>
      <rPr>
        <b/>
        <sz val="12"/>
        <rFont val="Verdana"/>
        <family val="2"/>
      </rPr>
      <t>Quadro 500 liter/ 132 gallons Grey</t>
    </r>
    <r>
      <rPr>
        <sz val="12"/>
        <rFont val="Verdana"/>
        <family val="2"/>
      </rPr>
      <t xml:space="preserve"> -  Slim space saving rain water tank with small footprint.  3 options for outlet tap locations. Includes plastic tap (504040)</t>
    </r>
  </si>
  <si>
    <t>26</t>
  </si>
  <si>
    <t>31</t>
  </si>
  <si>
    <t>34</t>
  </si>
  <si>
    <t>4023122184355</t>
  </si>
  <si>
    <t>4023122283034</t>
  </si>
  <si>
    <t>Brown</t>
  </si>
  <si>
    <t>58  gal</t>
  </si>
  <si>
    <t>4023122265801</t>
  </si>
  <si>
    <t>4023122198000</t>
  </si>
  <si>
    <t>4023122209782</t>
  </si>
  <si>
    <t>4023122222736</t>
  </si>
  <si>
    <t>4023122201120</t>
  </si>
  <si>
    <t>4023122201137</t>
  </si>
  <si>
    <t>4023122213116</t>
  </si>
  <si>
    <t>4023122298496</t>
  </si>
  <si>
    <t>4023122300236</t>
  </si>
  <si>
    <t>4023122278788</t>
  </si>
  <si>
    <r>
      <rPr>
        <b/>
        <sz val="12"/>
        <rFont val="Verdana"/>
        <family val="2"/>
      </rPr>
      <t xml:space="preserve">Water Tank Connection Kit </t>
    </r>
    <r>
      <rPr>
        <sz val="12"/>
        <rFont val="Verdana"/>
        <family val="2"/>
      </rPr>
      <t>- consists of two hose connections with lock nut and 25 cm hose</t>
    </r>
  </si>
  <si>
    <r>
      <rPr>
        <b/>
        <sz val="12"/>
        <rFont val="Verdana"/>
        <family val="2"/>
      </rPr>
      <t xml:space="preserve">Plastic Tap for Rainbarrel </t>
    </r>
    <r>
      <rPr>
        <sz val="12"/>
        <rFont val="Verdana"/>
        <family val="2"/>
      </rPr>
      <t>- Fast flow Aqua Quick plastic tap with brass tone</t>
    </r>
  </si>
  <si>
    <r>
      <rPr>
        <b/>
        <sz val="12"/>
        <rFont val="Verdana"/>
        <family val="2"/>
      </rPr>
      <t xml:space="preserve">Plastic Tap for Rain Barrel </t>
    </r>
    <r>
      <rPr>
        <sz val="12"/>
        <rFont val="Verdana"/>
        <family val="2"/>
      </rPr>
      <t>(4-Part) Aqua Quick in brass tone.  Kit consists of tap with seal and screw connection, connecting pieces for tube fitting (1/2" or 13mm, 3/4" or 19mm) and union nut and seals</t>
    </r>
  </si>
  <si>
    <t>brass tone</t>
  </si>
  <si>
    <t>gray</t>
  </si>
  <si>
    <t xml:space="preserve">brass  </t>
  </si>
  <si>
    <r>
      <rPr>
        <b/>
        <sz val="12"/>
        <rFont val="Verdana"/>
        <family val="2"/>
      </rPr>
      <t>Brass Tap 3/4" -</t>
    </r>
    <r>
      <rPr>
        <sz val="12"/>
        <rFont val="Verdana"/>
        <family val="2"/>
      </rPr>
      <t xml:space="preserve"> 1.9cm or 3/4" size with tubing nipple includes teflon tape</t>
    </r>
  </si>
  <si>
    <t>4023122136897</t>
  </si>
  <si>
    <t>4023122191230</t>
  </si>
  <si>
    <t>4023122180609</t>
  </si>
  <si>
    <t>4023122136545</t>
  </si>
  <si>
    <t>2 day</t>
  </si>
  <si>
    <t>3 day</t>
  </si>
  <si>
    <t>4 day</t>
  </si>
  <si>
    <t>5 day</t>
  </si>
  <si>
    <t>PE-HD</t>
  </si>
  <si>
    <t>AQ Base</t>
  </si>
  <si>
    <r>
      <rPr>
        <b/>
        <sz val="12"/>
        <rFont val="Verdana"/>
        <family val="2"/>
      </rPr>
      <t>AQ Composter Mouse Grid</t>
    </r>
    <r>
      <rPr>
        <sz val="12"/>
        <rFont val="Verdana"/>
        <family val="2"/>
      </rPr>
      <t xml:space="preserve">  - Prevents rodents from tunneling under composter, while still allowing microorganisms in the soil to access your materials to speed composting.  Made for the Juwel compost bins but they work with any open-bottom compost bin measuring less than 32"x 32".  Extendable </t>
    </r>
  </si>
  <si>
    <t>Pavilions and Garden Structures</t>
  </si>
  <si>
    <t>2026 Catalog Page</t>
  </si>
  <si>
    <r>
      <rPr>
        <b/>
        <sz val="12"/>
        <rFont val="Verdana"/>
        <family val="2"/>
      </rPr>
      <t>Royal Antique Orangerie White -</t>
    </r>
    <r>
      <rPr>
        <sz val="12"/>
        <rFont val="Verdana"/>
        <family val="2"/>
      </rPr>
      <t xml:space="preserve"> "T-shaped" design is 12'10" deep x 15'6' long/wide x 9' high in center/6'7" shoulders.  4 roof windows &amp; 4 automatic openers, 2 louvre vents w/ automatic opener &amp; double turning doors 60" wide - designed to sit on a 24"  (60 cm) high stem wall
</t>
    </r>
  </si>
  <si>
    <t>Gigant and High Gigant Greenhouses</t>
  </si>
  <si>
    <t>15,18</t>
  </si>
  <si>
    <t>10, 16-17</t>
  </si>
  <si>
    <t>11, 16-17</t>
  </si>
  <si>
    <t>12, 16-17</t>
  </si>
  <si>
    <t>13, 16-17</t>
  </si>
  <si>
    <t>14, 16-17</t>
  </si>
  <si>
    <t>15, 16-17</t>
  </si>
  <si>
    <t>Ventilation and Heating</t>
  </si>
  <si>
    <t>27-28</t>
  </si>
  <si>
    <r>
      <rPr>
        <b/>
        <sz val="12"/>
        <rFont val="Verdana"/>
        <family val="2"/>
      </rPr>
      <t>RIGA XL 5</t>
    </r>
    <r>
      <rPr>
        <sz val="12"/>
        <rFont val="Verdana"/>
        <family val="2"/>
      </rPr>
      <t xml:space="preserve"> Professional Greenhouse: 231 sq.ft. 14' W x 16'5" L x 9'10" H, 4 roof windows (size: 37.5" W x 39.5" H), 2 large barn style doors with locks (door size: 37.5" W x 74" H) </t>
    </r>
    <r>
      <rPr>
        <sz val="12"/>
        <color indexed="10"/>
        <rFont val="Verdana"/>
        <family val="2"/>
      </rPr>
      <t>16 mm triple-wall polycarbonate glazing</t>
    </r>
    <r>
      <rPr>
        <sz val="12"/>
        <rFont val="Verdana"/>
        <family val="2"/>
      </rPr>
      <t xml:space="preserve">  -</t>
    </r>
    <r>
      <rPr>
        <b/>
        <sz val="12"/>
        <color rgb="FFFF0000"/>
        <rFont val="Verdana"/>
        <family val="2"/>
      </rPr>
      <t xml:space="preserve"> special order only</t>
    </r>
  </si>
  <si>
    <t>Special order only</t>
  </si>
  <si>
    <t>36-37</t>
  </si>
  <si>
    <t>PRO21777</t>
  </si>
  <si>
    <t>$8.00 per foot</t>
  </si>
  <si>
    <t>unpainted aluminum</t>
  </si>
  <si>
    <t>$12.00 per foot</t>
  </si>
  <si>
    <t>Green or Black</t>
  </si>
  <si>
    <t>PRO210G or PRO210BL</t>
  </si>
  <si>
    <t>VI ALUM FULL PANEL GR or BL</t>
  </si>
  <si>
    <t>VI ALUM HALF PANEL GR or BL</t>
  </si>
  <si>
    <t>Stainless Steel</t>
  </si>
  <si>
    <t xml:space="preserve">HOK GIGANT 59 Xlong  Roof </t>
  </si>
  <si>
    <t xml:space="preserve">HOK GIGANT 78 Xlong  Roof </t>
  </si>
  <si>
    <t>RIGA and other Greenhouse Accessories</t>
  </si>
  <si>
    <r>
      <rPr>
        <b/>
        <sz val="12"/>
        <rFont val="Verdana"/>
        <family val="2"/>
      </rPr>
      <t>Bio600 Composter</t>
    </r>
    <r>
      <rPr>
        <sz val="12"/>
        <rFont val="Verdana"/>
        <family val="2"/>
      </rPr>
      <t xml:space="preserve"> with base -  160Gal composter with small holes to maximize airflow. 4mm wall thickness built to last even in cold winters. Neutral grey color with yellow handle. Comes with a soil fence to keep deter tunneling rodents. From Juwel in Austria.  Size: 30" x 30" x 39" H.</t>
    </r>
  </si>
  <si>
    <t>Gray</t>
  </si>
  <si>
    <t>160 gal.</t>
  </si>
  <si>
    <t>Starts at $26,999</t>
  </si>
  <si>
    <t>Starts at $34,999</t>
  </si>
  <si>
    <t>Starts at $41,999</t>
  </si>
  <si>
    <r>
      <t xml:space="preserve">Greenwich - Nordic Greenhouse w/Shed Ext Tile effect roof double sliding Door. </t>
    </r>
    <r>
      <rPr>
        <sz val="12"/>
        <rFont val="Verdana"/>
        <family val="2"/>
      </rPr>
      <t>18’ x 10’2” x 9’1”
(Internal: 13’1” x 9’2” plus 4’ x 9’2” shed extension). Roof features well insulated 25mm multiwall polycarbonate with exterior tile effect and white textured interior, aluminum capping and GRP integrated gutter system with downpipes.  
Walls are 28 mm thick insulated aluminum panels.  28mm double pane insulated Low E glass in windows and doors.  Double sliding doors with multi-point locks and vent window.  
Shed has single hinged door with multi-point locks.  Includes Nordic ECO base, cover, and vinyl flooring</t>
    </r>
    <r>
      <rPr>
        <b/>
        <sz val="12"/>
        <rFont val="Verdana"/>
        <family val="2"/>
      </rPr>
      <t xml:space="preserve">. </t>
    </r>
  </si>
  <si>
    <r>
      <t xml:space="preserve">Melbourne - Nordic  Hexagonal Pavilion w/Double Hinged Door &amp; 4 Vents. </t>
    </r>
    <r>
      <rPr>
        <sz val="12"/>
        <rFont val="Verdana"/>
        <family val="2"/>
      </rPr>
      <t>13’8” x 13’8” x 10’5” high
(Interior of each wall panel is 5’3”)  Roof features insulated 25mm multiwall polycarbonate with exterior tile effect and white textured interior, aluminum capping &amp; GRP integrated gutter system.  28mm double pane insulated Low E glass with chrome Georgian glazing bars in windows and doors.  28 mm thick insulated aluminum panel under windows.  Hinged double doors with multi-point locks.  Four lockable roof vents.  
Includes Nordic ECO base, cover, and vinyl flooring</t>
    </r>
  </si>
  <si>
    <r>
      <t xml:space="preserve">Madison - Nordic Greenhouse Poly roof / Aluminum Walls &amp; 2 sliding Doors - </t>
    </r>
    <r>
      <rPr>
        <sz val="12"/>
        <rFont val="Verdana"/>
        <family val="2"/>
      </rPr>
      <t>11’ x 11’ x 8’10” h Exterior; 10’2” x 10’2” Interior.  Two PVC-u steel reinforced sliding patio doors with multi point locks and double-pane insulated low E glass.  Two Walls are Powder Coated Aluminum Composite Insulated Wall Panels.  Includes base, cover and vinyl flooring.  Roof is 25mm Multiwall Polycarbonate with aluminum capping</t>
    </r>
  </si>
  <si>
    <t>Varies</t>
  </si>
  <si>
    <t>103 sq ft</t>
  </si>
  <si>
    <t>120 sq ft +      36 sq ft</t>
  </si>
  <si>
    <t>U.K.</t>
  </si>
  <si>
    <t>14 to 16 weeks</t>
  </si>
  <si>
    <t>15 to 16 weeks</t>
  </si>
  <si>
    <t>16 to 16 weeks</t>
  </si>
  <si>
    <t>14-16 weeks</t>
  </si>
  <si>
    <t>GF-L130-R</t>
  </si>
  <si>
    <t>GF-L130-C</t>
  </si>
  <si>
    <t>GF-D160-R</t>
  </si>
  <si>
    <t>GF-D160-S</t>
  </si>
  <si>
    <t>GF-NU100M-R</t>
  </si>
  <si>
    <t>GF-BBF01-R</t>
  </si>
  <si>
    <t>GF-BBF01-G</t>
  </si>
  <si>
    <t>GF-L1000M-R</t>
  </si>
  <si>
    <t>GF-L1000M-C</t>
  </si>
  <si>
    <t>GF-TB100-R</t>
  </si>
  <si>
    <t>GF-L250M-R</t>
  </si>
  <si>
    <t>GF-L250M-C</t>
  </si>
  <si>
    <t>GF-L850-R</t>
  </si>
  <si>
    <t>GF-L850-C</t>
  </si>
  <si>
    <t>GF-YY200-R</t>
  </si>
  <si>
    <t>GF-YY200-S</t>
  </si>
  <si>
    <t>GF-L450</t>
  </si>
  <si>
    <t>GF-L550-R</t>
  </si>
  <si>
    <t>GF-MFS001-R</t>
  </si>
  <si>
    <t>GF-MFS001-C</t>
  </si>
  <si>
    <t>GF-MLB01-R</t>
  </si>
  <si>
    <t>GF-MLB01-S</t>
  </si>
  <si>
    <t>GF-L140L-R</t>
  </si>
  <si>
    <t>GF-L140L-C</t>
  </si>
  <si>
    <t>GF-L160-R</t>
  </si>
  <si>
    <t>GF-L160-S</t>
  </si>
  <si>
    <t>Fountain prices INCLUDE curbside  freight/delivery charges.</t>
  </si>
  <si>
    <t>slate gray</t>
  </si>
  <si>
    <t>GF-NU100M-S</t>
  </si>
  <si>
    <t>GF-TB100-S</t>
  </si>
  <si>
    <t>$1399 (includes freight)</t>
  </si>
  <si>
    <t>$899                   (includes   freight)</t>
  </si>
  <si>
    <t>$ 999 (includes freight)</t>
  </si>
  <si>
    <t>$1550 (includes freight)</t>
  </si>
  <si>
    <t>$1449 (includes freight)</t>
  </si>
  <si>
    <t>$2229 (includes freight)</t>
  </si>
  <si>
    <t>$1599 (includes freight)</t>
  </si>
  <si>
    <t>$2460 (includes freight)</t>
  </si>
  <si>
    <t>$2150 (includes freight)</t>
  </si>
  <si>
    <t>$1199 (includes freight)</t>
  </si>
  <si>
    <t>$1850 (includes freight)</t>
  </si>
  <si>
    <t>$1125 (includes freight)</t>
  </si>
  <si>
    <t>$1750 (includes freight)</t>
  </si>
  <si>
    <t>$1100 (includes freight)</t>
  </si>
  <si>
    <t>$1692 (includes freight)</t>
  </si>
  <si>
    <t>$1499 (includes freight)</t>
  </si>
  <si>
    <t>$2299 (includes freight)</t>
  </si>
  <si>
    <t>$1299 (includes freight)</t>
  </si>
  <si>
    <t>$1999 (includes freight)</t>
  </si>
  <si>
    <t>$1149 (includes freight)</t>
  </si>
  <si>
    <t>$1799 (includes freight)</t>
  </si>
  <si>
    <t>$949 (includes freight)</t>
  </si>
  <si>
    <t>$1450 (includes freight)</t>
  </si>
  <si>
    <t xml:space="preserve">Retail Price (MAP) </t>
  </si>
  <si>
    <r>
      <t xml:space="preserve">Drop-Ship Cost </t>
    </r>
    <r>
      <rPr>
        <sz val="12"/>
        <rFont val="Verdana"/>
        <family val="2"/>
      </rPr>
      <t>(shipping/freight is addt'l)</t>
    </r>
  </si>
  <si>
    <t>Closeout: while supplies last!</t>
  </si>
  <si>
    <t>VI FLY Louvre Green (while supplies last)</t>
  </si>
  <si>
    <t>VI FLY Roof Window Green (while supplies last)</t>
  </si>
  <si>
    <t>VI FLY SW G (while supplies last)</t>
  </si>
  <si>
    <t>VI 46 SPANT G</t>
  </si>
  <si>
    <t>VI 46 SPANT B</t>
  </si>
  <si>
    <t>varies</t>
  </si>
  <si>
    <t>moss green</t>
  </si>
  <si>
    <t>2.5 liters</t>
  </si>
  <si>
    <t>5060191156233</t>
  </si>
  <si>
    <t>N/A</t>
  </si>
  <si>
    <r>
      <rPr>
        <b/>
        <sz val="12"/>
        <rFont val="Verdana"/>
        <family val="2"/>
      </rPr>
      <t>Alton Evolution Internal roller shade -</t>
    </r>
    <r>
      <rPr>
        <sz val="12"/>
        <rFont val="Verdana"/>
        <family val="2"/>
      </rPr>
      <t xml:space="preserve"> can be used to protect plants from stong sunlight or provide insulation over winter.  The flexible nature of the mesh fabric will allow automatic roof vents to operate without interference.  These are sized to fit the widtth of one pae of Alton greenhouse glass and may not work well with other manufacturer's greenhouses.  Fabric is 22" wide and pulls out about 85" maximum.  (LROBBLIND - Robinsons)</t>
    </r>
  </si>
  <si>
    <r>
      <rPr>
        <b/>
        <sz val="12"/>
        <rFont val="Verdana"/>
        <family val="2"/>
      </rPr>
      <t>Thermofor Long Piston</t>
    </r>
    <r>
      <rPr>
        <sz val="12"/>
        <rFont val="Verdana"/>
        <family val="2"/>
      </rPr>
      <t xml:space="preserve"> for Alton Thermofor auto opener - replacement piston</t>
    </r>
  </si>
  <si>
    <r>
      <rPr>
        <b/>
        <sz val="12"/>
        <rFont val="Verdana"/>
        <family val="2"/>
      </rPr>
      <t>Bayliss XL Piston</t>
    </r>
    <r>
      <rPr>
        <sz val="12"/>
        <rFont val="Verdana"/>
        <family val="2"/>
      </rPr>
      <t xml:space="preserve"> for Alton GH Roof Vent - replacement piston</t>
    </r>
  </si>
  <si>
    <r>
      <rPr>
        <b/>
        <sz val="12"/>
        <rFont val="Verdana"/>
        <family val="2"/>
      </rPr>
      <t>Short Piston for Alton Evolution Louver auto opener</t>
    </r>
    <r>
      <rPr>
        <sz val="12"/>
        <rFont val="Verdana"/>
        <family val="2"/>
      </rPr>
      <t xml:space="preserve"> - replacement piston</t>
    </r>
  </si>
  <si>
    <r>
      <rPr>
        <b/>
        <sz val="12"/>
        <rFont val="Verdana"/>
        <family val="2"/>
      </rPr>
      <t>Alton Clear Cedar Protectant 2.5 liter can</t>
    </r>
    <r>
      <rPr>
        <sz val="12"/>
        <rFont val="Verdana"/>
        <family val="2"/>
      </rPr>
      <t xml:space="preserve"> - The cedar used in Alton's products has an inherent resistance to rot.   If the cedar is not regularly retreated the colour will fade to a natural silvery-grey.</t>
    </r>
  </si>
  <si>
    <r>
      <rPr>
        <b/>
        <sz val="12"/>
        <rFont val="Verdana"/>
        <family val="2"/>
      </rPr>
      <t xml:space="preserve">Evolution Louvre Auto Opener </t>
    </r>
    <r>
      <rPr>
        <sz val="12"/>
        <rFont val="Verdana"/>
        <family val="2"/>
      </rPr>
      <t xml:space="preserve"> for Alton GH - designed to work with Alton Louvered windows.  Works with oil filled piston that expands with warmer temperatures to open the louvers.  Opening temperature range adjustable between 59-77 degrees F.  Piston included. (EVO0327)</t>
    </r>
  </si>
  <si>
    <t>506079115002</t>
  </si>
  <si>
    <r>
      <rPr>
        <b/>
        <sz val="12"/>
        <rFont val="Verdana"/>
        <family val="2"/>
      </rPr>
      <t>Thermofor Classic Roof Auto Opener</t>
    </r>
    <r>
      <rPr>
        <sz val="12"/>
        <rFont val="Verdana"/>
        <family val="2"/>
      </rPr>
      <t xml:space="preserve"> for Alton GH - designed to work with Alton roof vents.  Works with oil filled piston that expands with warmer temperatures to open the vent. Opening temperature range adjustable between 59-77 degrees F.  Piston included.</t>
    </r>
  </si>
  <si>
    <t>5033490000019</t>
  </si>
  <si>
    <r>
      <rPr>
        <b/>
        <sz val="12"/>
        <rFont val="Verdana"/>
        <family val="2"/>
      </rPr>
      <t>Bayliss XL Roof Auto Opener</t>
    </r>
    <r>
      <rPr>
        <sz val="12"/>
        <rFont val="Verdana"/>
        <family val="2"/>
      </rPr>
      <t xml:space="preserve"> for Alton GH - designed to work with Alton roof vents.  Works with oil filled piston that expands with warmer temperatures to open the louvers. Opener has a variable adjuster for opening temperature.  Piston included.</t>
    </r>
  </si>
  <si>
    <r>
      <rPr>
        <b/>
        <sz val="12"/>
        <rFont val="Verdana"/>
        <family val="2"/>
      </rPr>
      <t>Alton Anchoring Bracket Moss Color for Alton GH</t>
    </r>
    <r>
      <rPr>
        <sz val="12"/>
        <rFont val="Verdana"/>
        <family val="2"/>
      </rPr>
      <t xml:space="preserve"> -  These 9 3/4" long angle iron anchors are designed to attach to the base of the greenhouse and then be embedded into concrete below ground level to securely anchor the greenhouse.  Your Alton greenhouse will include several, but this is the option to purchase more if you are in a windy area.</t>
    </r>
  </si>
  <si>
    <r>
      <rPr>
        <b/>
        <sz val="12"/>
        <rFont val="Verdana"/>
        <family val="2"/>
      </rPr>
      <t>Royal Victorian VI 23 Greenhouse  with 4mm tempered glass:</t>
    </r>
    <r>
      <rPr>
        <sz val="12"/>
        <rFont val="Verdana"/>
        <family val="2"/>
      </rPr>
      <t xml:space="preserve"> 7'9" W x 10'2" L x 8'6" H with 6'7" H side walls.  Includes 2 roof windows (1 automatic opener &amp; 1 spindle), 1 louvre window with clear Lexan cover sheet for the winter season, 1 sliding door, large bottom frame, large gutters with downspouts, and misting system.       </t>
    </r>
  </si>
  <si>
    <t xml:space="preserve">  Greenhouse ships on 1 pallet and 2 long boxes</t>
  </si>
  <si>
    <t>Greenhouse ships on 1 pallets and 1 long box</t>
  </si>
  <si>
    <t>1152 and 445</t>
  </si>
  <si>
    <t>Greenhouse ships: 2 pallets and 2 long boxes</t>
  </si>
  <si>
    <t>Greenhouse ships on 1 pallet and 2 long boxes;</t>
  </si>
  <si>
    <t xml:space="preserve"> total weight: 1,120 lbs</t>
  </si>
  <si>
    <t>Greenhouse ships on 1 pallet and 3 long boxes :</t>
  </si>
  <si>
    <t xml:space="preserve">  total weight: 1,400 lbs.</t>
  </si>
  <si>
    <t>VI SDL-BL</t>
  </si>
  <si>
    <t>VI SDL-GR</t>
  </si>
  <si>
    <t>VI FSD</t>
  </si>
  <si>
    <t>Price Break Qty</t>
  </si>
  <si>
    <r>
      <rPr>
        <b/>
        <sz val="12"/>
        <rFont val="Verdana"/>
        <family val="2"/>
      </rPr>
      <t xml:space="preserve">Royal Victorian VI 36 in HYBRID Greenhouse in Dark Green - 4mm tempered glass walls with 10mm UV/Heat Block Twin-Wall Polycarbonate on roof: </t>
    </r>
    <r>
      <rPr>
        <sz val="12"/>
        <rFont val="Verdana"/>
        <family val="2"/>
      </rPr>
      <t xml:space="preserve">10'2" W x 19'10" L x 9' H and 6'7" H side walls. Perfect for warmer climates! 10 mm high-quality "milky white" twin-wall polycarbonate has 58% light transmission and is taped off at bottom with extra covers at top to seal it from moisture. Includes 4 roof windows (2 heavy duty automatic openers &amp; 2 spindles), 1 louvre window with clear Lexan cover for winter, 1 set double sliding doors, large bottom frame/base, large gutters with downspouts, and misting system. </t>
    </r>
  </si>
  <si>
    <r>
      <rPr>
        <b/>
        <sz val="12"/>
        <rFont val="Verdana"/>
        <family val="2"/>
      </rPr>
      <t xml:space="preserve">Royal Victorian VI 36 HYBRID Greenhouse in Black- 4mm tempered glass walls with 10mm UV/Heat Block Twin-Wall Polycarbonate on roof: </t>
    </r>
    <r>
      <rPr>
        <sz val="12"/>
        <rFont val="Verdana"/>
        <family val="2"/>
      </rPr>
      <t xml:space="preserve">10'2" W x 19'10" L x 9' H and 6'7" H side walls. Perfect for warmer climates! 10 mm high-quality "milky white" twin-wall polycarbonate has 58% light transmission and is taped off at bottom with extra covers at top to seal it from moisture. Includes 4 roof windows (2 heavy duty automatic openers &amp; 2 spindles), 1 louvre window with clear Lexan cover for winter, 1 set double sliding doors, large bottom frame/base, large gutters with downspouts, and misting system. </t>
    </r>
  </si>
  <si>
    <r>
      <rPr>
        <b/>
        <sz val="12"/>
        <rFont val="Verdana"/>
        <family val="2"/>
      </rPr>
      <t>Large Royal Victorian VI 46 in Green with 4mm tempered glass:</t>
    </r>
    <r>
      <rPr>
        <sz val="12"/>
        <rFont val="Verdana"/>
        <family val="2"/>
      </rPr>
      <t xml:space="preserve"> 12'7" W x 19'10" L x 9'2" H, 6'7" sidewalls, 6 roof windows (3 automatic openers &amp; 3 spindles), 1 louvre window with clear Lexan cover sheet for the winter season, 1 set double sliding doors, large bottom frame/base, large gutters with downspouts, and misting system.</t>
    </r>
  </si>
  <si>
    <r>
      <rPr>
        <b/>
        <sz val="12"/>
        <rFont val="Verdana"/>
        <family val="2"/>
      </rPr>
      <t>Large Royal Victorian VI 46 in Black with 4mm tempered glass:</t>
    </r>
    <r>
      <rPr>
        <sz val="12"/>
        <rFont val="Verdana"/>
        <family val="2"/>
      </rPr>
      <t xml:space="preserve"> 12'7" W x 19'10" L x 9'2" H, 6'7" sidewalls, 6 roof windows (3 automatic openers &amp; 3 spindles), 1 louvre window with clear Lexan cover sheet for the winter season, 1 set double sliding doors, large bottom frame/base, large gutters with downspouts, and misting system.</t>
    </r>
  </si>
  <si>
    <r>
      <rPr>
        <b/>
        <sz val="12"/>
        <rFont val="Verdana"/>
        <family val="2"/>
      </rPr>
      <t>Large Royal Victorian VI 46 HYBRID Green Greenhouse - 4mm tempered glass walls with 10mm UV/Heat Block Twin-Wall Polycarbonate on roof:</t>
    </r>
    <r>
      <rPr>
        <sz val="12"/>
        <rFont val="Verdana"/>
        <family val="2"/>
      </rPr>
      <t xml:space="preserve"> 12'7" wide x 19'10" long x 9'2" high, 6'7" side walls. Perfect for warmer climates! 10 mm high-quality "milky white" twin-wall polycarbonate has 58% light transmission and is taped off at bottom with extra covers at top to seal it from moisture.  6 roof windows (3 heavy duty automatic openers &amp; 3 spindles), 1 louvre window with clear Lexan cover sheet for the winter season, 1 set double sliding doors, large bottom frame/base, large gutters with downspouts, and misting system.</t>
    </r>
  </si>
  <si>
    <r>
      <rPr>
        <b/>
        <sz val="12"/>
        <rFont val="Verdana"/>
        <family val="2"/>
      </rPr>
      <t>Large Royal Victorian VI 46 HYBRID Black Greenhouse - 4mm tempered glass walls with 10mm UV/Heat Block Twin-Wall Polycarbonate on roof:</t>
    </r>
    <r>
      <rPr>
        <sz val="12"/>
        <rFont val="Verdana"/>
        <family val="2"/>
      </rPr>
      <t xml:space="preserve"> 12'7" wide x 19'10" long x 9'2" high, 6'7" side walls. Perfect for warmer climates! 10 mm high-quality "milky white" twin-wall polycarbonate has 58% light transmission and is taped off at bottom with extra covers at top to seal it from moisture.  6 roof windows (3 heavy duty automatic openers &amp; 3 spindles), 1 louvre window with clear Lexan cover sheet for the winter season, 1 set double sliding doors, large bottom frame/base, large gutters with downspouts, and misting system.</t>
    </r>
  </si>
  <si>
    <t>190</t>
  </si>
  <si>
    <t>2 pallet</t>
  </si>
  <si>
    <t>146</t>
  </si>
  <si>
    <t>72 tall</t>
  </si>
  <si>
    <t>198</t>
  </si>
  <si>
    <t>1 large crate</t>
  </si>
  <si>
    <t>VI Antique Orangerie BLACK</t>
  </si>
  <si>
    <t>VI Antique Orangerie WHITE</t>
  </si>
  <si>
    <r>
      <rPr>
        <b/>
        <sz val="12"/>
        <rFont val="Verdana"/>
        <family val="2"/>
      </rPr>
      <t>Royal Antique Orangerie BLACK</t>
    </r>
    <r>
      <rPr>
        <sz val="12"/>
        <rFont val="Verdana"/>
        <family val="2"/>
      </rPr>
      <t>:</t>
    </r>
  </si>
  <si>
    <t>Royal Victorian Orangerie BLACK frame</t>
  </si>
  <si>
    <r>
      <rPr>
        <b/>
        <sz val="12"/>
        <rFont val="Verdana"/>
        <family val="2"/>
      </rPr>
      <t>Royal Victorian Orangerie GREEN frame:</t>
    </r>
    <r>
      <rPr>
        <sz val="12"/>
        <rFont val="Verdana"/>
        <family val="2"/>
      </rPr>
      <t xml:space="preserve"> "T-shaped" design - 12'10" D x 15'7' W x 9' H with 6'7" side walls.
4 roof windows with 2 automatic 2 spindle openers, 2 louvre vents &amp; double sliding door</t>
    </r>
  </si>
  <si>
    <t>VI Royal Orangerie GR</t>
  </si>
  <si>
    <t>VI Royal Orangerie BL</t>
  </si>
  <si>
    <t>GF-IB100C</t>
  </si>
  <si>
    <t>GF-IB100R</t>
  </si>
  <si>
    <r>
      <rPr>
        <b/>
        <sz val="12"/>
        <color theme="1"/>
        <rFont val="Verdana"/>
        <family val="2"/>
      </rPr>
      <t>Buddha Bowl in Rust:</t>
    </r>
    <r>
      <rPr>
        <sz val="12"/>
        <color theme="1"/>
        <rFont val="Verdana"/>
        <family val="2"/>
      </rPr>
      <t xml:space="preserve"> Made from glass-reinforced concrete. Total weight is 146lbs. Pump size is 132 gallons. 24” x 7” at the base. 25” Tall.</t>
    </r>
  </si>
  <si>
    <r>
      <rPr>
        <b/>
        <sz val="12"/>
        <color theme="1"/>
        <rFont val="Verdana"/>
        <family val="2"/>
      </rPr>
      <t>Buddha Bowl in Slate</t>
    </r>
    <r>
      <rPr>
        <sz val="12"/>
        <color theme="1"/>
        <rFont val="Verdana"/>
        <family val="2"/>
      </rPr>
      <t>: Made from glass-reinforced concrete. Total weight is 146lbs. Pump size is 132 gallons. 24” x 7” at the base. 25” Tall.</t>
    </r>
  </si>
  <si>
    <r>
      <rPr>
        <b/>
        <sz val="12"/>
        <color theme="1"/>
        <rFont val="Verdana"/>
        <family val="2"/>
      </rPr>
      <t>Cascade Fountain Slate</t>
    </r>
    <r>
      <rPr>
        <sz val="12"/>
        <color theme="1"/>
        <rFont val="Verdana"/>
        <family val="2"/>
      </rPr>
      <t xml:space="preserve">: Made from glass-reinforced concrete. Total weight is 366lbs. Pump size is 396 gallons. 26” x 26” x 10” at the base. 71” Tall. </t>
    </r>
  </si>
  <si>
    <r>
      <rPr>
        <b/>
        <sz val="12"/>
        <color theme="1"/>
        <rFont val="Verdana"/>
        <family val="2"/>
      </rPr>
      <t>Cascade Fountain Rust:</t>
    </r>
    <r>
      <rPr>
        <sz val="12"/>
        <color theme="1"/>
        <rFont val="Verdana"/>
        <family val="2"/>
      </rPr>
      <t xml:space="preserve"> Made from glass-reinforced concrete. Total weight is 366lbs. Pump size is 396 gallons. 26” x 26” x 10” at the base. 71” Tall. </t>
    </r>
  </si>
  <si>
    <r>
      <rPr>
        <b/>
        <sz val="12"/>
        <color theme="1"/>
        <rFont val="Verdana"/>
        <family val="2"/>
      </rPr>
      <t>Amphora Fountain Charcoal</t>
    </r>
    <r>
      <rPr>
        <sz val="12"/>
        <color theme="1"/>
        <rFont val="Verdana"/>
        <family val="2"/>
      </rPr>
      <t xml:space="preserve"> -  Made from glass-reinforced concrete. Total weight is 472 lbs. Pump size is 396 gallons. 47” x 28” x 28” at the base. </t>
    </r>
  </si>
  <si>
    <r>
      <rPr>
        <b/>
        <sz val="12"/>
        <color theme="1"/>
        <rFont val="Verdana"/>
        <family val="2"/>
      </rPr>
      <t>Amphora Fountain Rust</t>
    </r>
    <r>
      <rPr>
        <sz val="12"/>
        <color theme="1"/>
        <rFont val="Verdana"/>
        <family val="2"/>
      </rPr>
      <t xml:space="preserve"> -  Made from glass-reinforced concrete. Total weight is 472 lbs. Pump size is 396 gallons. 47” x 28” x 28” at the base. </t>
    </r>
  </si>
  <si>
    <r>
      <rPr>
        <b/>
        <sz val="12"/>
        <color theme="1"/>
        <rFont val="Verdana"/>
        <family val="2"/>
      </rPr>
      <t>Cigar Fountain Charcoal</t>
    </r>
    <r>
      <rPr>
        <sz val="12"/>
        <color theme="1"/>
        <rFont val="Verdana"/>
        <family val="2"/>
      </rPr>
      <t xml:space="preserve">: Includes (1) White LED Light. Made from glass-reinforced concrete. Total weight is 370lbs. Pump size is 396 gallons. 28” x 28” x 10” at the base. 39” Tall </t>
    </r>
  </si>
  <si>
    <r>
      <rPr>
        <b/>
        <sz val="12"/>
        <color theme="1"/>
        <rFont val="Verdana"/>
        <family val="2"/>
      </rPr>
      <t>Cigar Fountain - Rust:</t>
    </r>
    <r>
      <rPr>
        <sz val="12"/>
        <color theme="1"/>
        <rFont val="Verdana"/>
        <family val="2"/>
      </rPr>
      <t xml:space="preserve"> Includes (1) White LED Light. Made from glass-reinforced concrete. Total weight is 370lbs. Pump size is 396 gallons. 28” x 28” x 10” at the base. 39” Tall </t>
    </r>
  </si>
  <si>
    <r>
      <rPr>
        <b/>
        <sz val="12"/>
        <color theme="1"/>
        <rFont val="Verdana"/>
        <family val="2"/>
      </rPr>
      <t>Trevi - Charcoal</t>
    </r>
    <r>
      <rPr>
        <sz val="12"/>
        <color theme="1"/>
        <rFont val="Verdana"/>
        <family val="2"/>
      </rPr>
      <t xml:space="preserve">: Includes (1) White big LED Strip. Made from glass-reinforced concrete. Total weight is 608lbs. Pump size is 396 gallons. 31” x 31” x 10” at the base. 53” Tall. </t>
    </r>
  </si>
  <si>
    <r>
      <rPr>
        <b/>
        <sz val="12"/>
        <color theme="1"/>
        <rFont val="Verdana"/>
        <family val="2"/>
      </rPr>
      <t>Trevi - Rust</t>
    </r>
    <r>
      <rPr>
        <sz val="12"/>
        <color theme="1"/>
        <rFont val="Verdana"/>
        <family val="2"/>
      </rPr>
      <t xml:space="preserve">: Includes (1) White big LED Strip. Made from glass-reinforced concrete. Total weight is 608lbs. Pump size is 396 gallons. 31” x 31” x 10” at the base. 53” Tall. </t>
    </r>
  </si>
  <si>
    <r>
      <rPr>
        <b/>
        <sz val="12"/>
        <color theme="1"/>
        <rFont val="Verdana"/>
        <family val="2"/>
      </rPr>
      <t>Wagon Wheel Medium - Charcoa</t>
    </r>
    <r>
      <rPr>
        <sz val="12"/>
        <color theme="1"/>
        <rFont val="Verdana"/>
        <family val="2"/>
      </rPr>
      <t>l: Made from glass-reinforced concrete. Total weight is 838 lbs. Pump size is 925 gallons. 39” x 31” x 10” at the base. Wheel Diameter is 36”</t>
    </r>
  </si>
  <si>
    <r>
      <rPr>
        <b/>
        <sz val="12"/>
        <color theme="1"/>
        <rFont val="Verdana"/>
        <family val="2"/>
      </rPr>
      <t>Wagon Wheel Medium - Rust:</t>
    </r>
    <r>
      <rPr>
        <sz val="12"/>
        <color theme="1"/>
        <rFont val="Verdana"/>
        <family val="2"/>
      </rPr>
      <t xml:space="preserve"> Made from glass-reinforced concrete. Total weight is 838 lbs. Pump size is 925 gallons. 39” x 31” x 10” at the base. Wheel Diameter is 36”</t>
    </r>
  </si>
  <si>
    <r>
      <t xml:space="preserve">Laguna Falls Wall: </t>
    </r>
    <r>
      <rPr>
        <sz val="14"/>
        <color theme="1"/>
        <rFont val="Verdana"/>
        <family val="2"/>
      </rPr>
      <t xml:space="preserve">Made from glass-reinforced concrete. Total weight is 328lbs. Pump size is 608 gallons. 33” x 18” x 10” at the base. 73” Tall.                                                                                                        ----------------------------------------------------------- </t>
    </r>
    <r>
      <rPr>
        <sz val="16"/>
        <color rgb="FFFF0000"/>
        <rFont val="Verdana"/>
        <family val="2"/>
      </rPr>
      <t>This is a great indoor unit - does not splash over the basin - good for restaurants</t>
    </r>
  </si>
  <si>
    <r>
      <rPr>
        <b/>
        <sz val="12"/>
        <color theme="1"/>
        <rFont val="Verdana"/>
        <family val="2"/>
      </rPr>
      <t>Frog in the Pond - Rust:</t>
    </r>
    <r>
      <rPr>
        <sz val="12"/>
        <color theme="1"/>
        <rFont val="Verdana"/>
        <family val="2"/>
      </rPr>
      <t xml:space="preserve"> Includes (1) White LED Light. Made from glass-reinforced concrete. Total weight is 377lbs. Pump size is 608 gallons. 19 ” x 19” x 12” at the base. 39” Tall. Bowl Diameter is 39”. </t>
    </r>
  </si>
  <si>
    <r>
      <rPr>
        <b/>
        <sz val="12"/>
        <color theme="1"/>
        <rFont val="Verdana"/>
        <family val="2"/>
      </rPr>
      <t>Moon Pot - Charcoal:</t>
    </r>
    <r>
      <rPr>
        <sz val="12"/>
        <color theme="1"/>
        <rFont val="Verdana"/>
        <family val="2"/>
      </rPr>
      <t xml:space="preserve"> Includes (1) White LED Light. Made from glass-reinforced concrete. Total weight is 472lbs. Pump size is 396 gallons. 39 ” x 39” x 10” at the base. 24” Tall.</t>
    </r>
  </si>
  <si>
    <r>
      <rPr>
        <b/>
        <sz val="12"/>
        <color theme="1"/>
        <rFont val="Verdana"/>
        <family val="2"/>
      </rPr>
      <t>Moon Pot - Rust:</t>
    </r>
    <r>
      <rPr>
        <sz val="12"/>
        <color theme="1"/>
        <rFont val="Verdana"/>
        <family val="2"/>
      </rPr>
      <t xml:space="preserve"> Includes (1) White LED Light. Made from glass-reinforced concrete. Total weight is 472lbs. Pump size is 396 gallons. 39 ” x 39” x 10” at the base. 24” Tall.</t>
    </r>
  </si>
  <si>
    <r>
      <rPr>
        <b/>
        <sz val="12"/>
        <color theme="1"/>
        <rFont val="Verdana"/>
        <family val="2"/>
      </rPr>
      <t>Original Eclipse Medium in Charcoal:</t>
    </r>
    <r>
      <rPr>
        <sz val="12"/>
        <color theme="1"/>
        <rFont val="Verdana"/>
        <family val="2"/>
      </rPr>
      <t xml:space="preserve"> Made from glass-reinforced concrete. Total weight is 531lbs. Pump size is 291 gallons. 35” x 28” x 10” at the base. 45” Tall. </t>
    </r>
  </si>
  <si>
    <r>
      <rPr>
        <b/>
        <sz val="12"/>
        <color theme="1"/>
        <rFont val="Verdana"/>
        <family val="2"/>
      </rPr>
      <t>Original Eclipse Medium in Rust</t>
    </r>
    <r>
      <rPr>
        <sz val="12"/>
        <color theme="1"/>
        <rFont val="Verdana"/>
        <family val="2"/>
      </rPr>
      <t xml:space="preserve">: Made from glass-reinforced concrete. Total weight is 531lbs. Pump size is 291 gallons. 35” x 28” x 10” at the base. 45” Tall. </t>
    </r>
  </si>
  <si>
    <r>
      <rPr>
        <b/>
        <sz val="12"/>
        <color theme="1"/>
        <rFont val="Verdana"/>
        <family val="2"/>
      </rPr>
      <t>Monaco (self contained) - Charcoal:</t>
    </r>
    <r>
      <rPr>
        <sz val="12"/>
        <color theme="1"/>
        <rFont val="Verdana"/>
        <family val="2"/>
      </rPr>
      <t xml:space="preserve"> Made from glass-reinforced concrete. Total weight is 615lbs. Pump size is 392 gallons. 42” Wide, 67” Tall. </t>
    </r>
  </si>
  <si>
    <r>
      <rPr>
        <b/>
        <sz val="12"/>
        <color theme="1"/>
        <rFont val="Verdana"/>
        <family val="2"/>
      </rPr>
      <t xml:space="preserve">Monaco (self contained) - Rust: </t>
    </r>
    <r>
      <rPr>
        <sz val="12"/>
        <color theme="1"/>
        <rFont val="Verdana"/>
        <family val="2"/>
      </rPr>
      <t xml:space="preserve">Made from glass-reinforced concrete. Total weight is 615lbs. Pump size is 392 gallons. 42” Wide, 67” Tall. </t>
    </r>
  </si>
  <si>
    <r>
      <rPr>
        <b/>
        <sz val="12"/>
        <color theme="1"/>
        <rFont val="Verdana"/>
        <family val="2"/>
      </rPr>
      <t>Aquarius Medium Fountain in Slate</t>
    </r>
    <r>
      <rPr>
        <sz val="12"/>
        <color theme="1"/>
        <rFont val="Verdana"/>
        <family val="2"/>
      </rPr>
      <t>: Includes (1) White big LED Strip. Made from glass-reinforced concrete. Total weight is 278lbs. Pump size is 396 gallons. 28” x 28” x 10” at the base. 
33” Tall.</t>
    </r>
  </si>
  <si>
    <r>
      <rPr>
        <b/>
        <sz val="12"/>
        <color theme="1"/>
        <rFont val="Verdana"/>
        <family val="2"/>
      </rPr>
      <t>Aquarius Medium Fountain in Rust:</t>
    </r>
    <r>
      <rPr>
        <sz val="12"/>
        <color theme="1"/>
        <rFont val="Verdana"/>
        <family val="2"/>
      </rPr>
      <t xml:space="preserve"> Includes (1) White big LED Strip. Made from glass-reinforced concrete. Total weight is 278lbs. Pump size is 396 gallons. 28” x 28” x 10” at the base. 
33” Tall.</t>
    </r>
  </si>
  <si>
    <r>
      <rPr>
        <b/>
        <sz val="12"/>
        <color theme="1"/>
        <rFont val="Verdana"/>
        <family val="2"/>
      </rPr>
      <t>Trio Bowl - Slate</t>
    </r>
    <r>
      <rPr>
        <sz val="12"/>
        <color theme="1"/>
        <rFont val="Verdana"/>
        <family val="2"/>
      </rPr>
      <t xml:space="preserve">: Includes 3-Piece LED Light. Made from glass-reinforced concrete. Total weight is 388 lbs. Pump size is 608 gallons. 39” x 39” x 10” at the base. 47” Tall. </t>
    </r>
  </si>
  <si>
    <r>
      <rPr>
        <b/>
        <sz val="12"/>
        <color theme="1"/>
        <rFont val="Verdana"/>
        <family val="2"/>
      </rPr>
      <t>Trio Bowl - Rust:</t>
    </r>
    <r>
      <rPr>
        <sz val="12"/>
        <color theme="1"/>
        <rFont val="Verdana"/>
        <family val="2"/>
      </rPr>
      <t xml:space="preserve"> Includes 3-Piece LED Light. Made from glass-reinforced concrete. Total weight is 388 lbs. Pump size is 608 gallons. 39” x 39” x 10” at the base. 47” Tall. </t>
    </r>
  </si>
  <si>
    <r>
      <rPr>
        <b/>
        <sz val="12"/>
        <color theme="1"/>
        <rFont val="Verdana"/>
        <family val="2"/>
      </rPr>
      <t>Ying Yang - rust color :</t>
    </r>
    <r>
      <rPr>
        <sz val="12"/>
        <color theme="1"/>
        <rFont val="Verdana"/>
        <family val="2"/>
      </rPr>
      <t xml:space="preserve"> Made from glassfiber-reinforced concrete. Total weight is 309 lbs. Pump size is 396 gallons. 24” x 24” x 9” at the base. 49” Tall. </t>
    </r>
  </si>
  <si>
    <r>
      <rPr>
        <b/>
        <sz val="12"/>
        <color theme="1"/>
        <rFont val="Verdana"/>
        <family val="2"/>
      </rPr>
      <t>Ying Yang - slate color :</t>
    </r>
    <r>
      <rPr>
        <sz val="12"/>
        <color theme="1"/>
        <rFont val="Verdana"/>
        <family val="2"/>
      </rPr>
      <t xml:space="preserve"> Made from glassfiber-reinforced concrete. Total weight is 309 lbs. Pump size is 396 gallons. 24” x 24” x 9” at the base. 49” Tall. </t>
    </r>
  </si>
  <si>
    <t>GF-AQ100-C</t>
  </si>
  <si>
    <t>GF-AQ100-R</t>
  </si>
  <si>
    <t>GF-C800-C</t>
  </si>
  <si>
    <t>GF-C800-R</t>
  </si>
  <si>
    <t>GF-L2000M-C</t>
  </si>
  <si>
    <t>GF-L2000M-R</t>
  </si>
  <si>
    <t>GF-L550-S</t>
  </si>
  <si>
    <r>
      <rPr>
        <b/>
        <sz val="12"/>
        <color theme="1"/>
        <rFont val="Verdana"/>
        <family val="2"/>
      </rPr>
      <t>Frog in the Pond - Slate:</t>
    </r>
    <r>
      <rPr>
        <sz val="12"/>
        <color theme="1"/>
        <rFont val="Verdana"/>
        <family val="2"/>
      </rPr>
      <t xml:space="preserve"> Includes (1) White LED Light. Made from glass-reinforced concrete. Total weight is 377lbs. Pump size is 608 gallons. 19 ” x 19” x 12” at the base. 39” Tall. Bowl Diameter is 39”. </t>
    </r>
  </si>
  <si>
    <r>
      <rPr>
        <b/>
        <sz val="12"/>
        <color theme="1"/>
        <rFont val="Verdana"/>
        <family val="2"/>
      </rPr>
      <t>Aqua Falls Fountain - Charcoal:</t>
    </r>
    <r>
      <rPr>
        <sz val="12"/>
        <color theme="1"/>
        <rFont val="Verdana"/>
        <family val="2"/>
      </rPr>
      <t xml:space="preserve"> Classic free-standing pedestal fountain is beautiful on it own or placed in a pond. Fountain is 35" high. Fountain base is 43” diameter x 19” high. Weighs 545 lbs. Pump size - 392 gallons.</t>
    </r>
  </si>
  <si>
    <r>
      <rPr>
        <b/>
        <sz val="12"/>
        <color theme="1"/>
        <rFont val="Verdana"/>
        <family val="2"/>
      </rPr>
      <t xml:space="preserve">Zig Zag Copper Fountain - Charcoal: </t>
    </r>
    <r>
      <rPr>
        <sz val="12"/>
        <color theme="1"/>
        <rFont val="Verdana"/>
        <family val="2"/>
      </rPr>
      <t>Vertical fountain creates a cascading water wall. Bottom reservior works for waterplants. Fountain base is 31” x 16” x 9”,Fountain is 63” high. Weighs 322 lbs. Pump size is 396 gallons.</t>
    </r>
  </si>
  <si>
    <r>
      <rPr>
        <b/>
        <sz val="12"/>
        <color theme="1"/>
        <rFont val="Verdana"/>
        <family val="2"/>
      </rPr>
      <t>Zig Zag Copper Fountain - Rust:</t>
    </r>
    <r>
      <rPr>
        <sz val="12"/>
        <color theme="1"/>
        <rFont val="Verdana"/>
        <family val="2"/>
      </rPr>
      <t xml:space="preserve"> Vertical fountain creates a cascading water wall. Bottom reservior works for waterplants. Fountain base is 31” x 16” x 9”,Fountain is 63” high. Weighs 322 lbs. Pump size is 396 gallons.</t>
    </r>
  </si>
  <si>
    <t>$ 1099 (includes freight)</t>
  </si>
  <si>
    <t>$1699 (includes freight)</t>
  </si>
  <si>
    <t>$1399                   (includes   freight)</t>
  </si>
  <si>
    <t>$2199 (includes freight)</t>
  </si>
  <si>
    <t>$1150 (includes freight)</t>
  </si>
  <si>
    <r>
      <rPr>
        <b/>
        <sz val="12"/>
        <color theme="1"/>
        <rFont val="Verdana"/>
        <family val="2"/>
      </rPr>
      <t>New Eclipse Fountain Medium - Charcoal:</t>
    </r>
    <r>
      <rPr>
        <sz val="12"/>
        <color theme="1"/>
        <rFont val="Verdana"/>
        <family val="2"/>
      </rPr>
      <t xml:space="preserve"> Asymmetrical fountain creates added interest as water flows between multiple ledges to a bowl and finally to the reservoir below. Fountain is 35” x 28” x 45” high, base is 10” high. Weighs 531lbs. Pump size is 291 gallons.</t>
    </r>
  </si>
  <si>
    <r>
      <rPr>
        <b/>
        <sz val="12"/>
        <color theme="1"/>
        <rFont val="Verdana"/>
        <family val="2"/>
      </rPr>
      <t>New Eclipse Fountain Medium - Rust:</t>
    </r>
    <r>
      <rPr>
        <sz val="12"/>
        <color theme="1"/>
        <rFont val="Verdana"/>
        <family val="2"/>
      </rPr>
      <t xml:space="preserve"> Asymmetrical fountain creates added interest as water flows between multiple ledges to a bowl and finally to the reservoir below. Fountain is 35” x 28” x 45” high, base is 10” high. Weighs 531lbs. Pump size is 291 gallons.</t>
    </r>
  </si>
  <si>
    <t>017783569112</t>
  </si>
  <si>
    <t>017783569136</t>
  </si>
  <si>
    <t>017783569150</t>
  </si>
  <si>
    <t>01778356944</t>
  </si>
  <si>
    <t>017783569198</t>
  </si>
  <si>
    <t>017783569211</t>
  </si>
  <si>
    <t>017783569235</t>
  </si>
  <si>
    <t>017783569059</t>
  </si>
  <si>
    <t>017783569273</t>
  </si>
  <si>
    <t>LTL</t>
  </si>
  <si>
    <t>UPS/ FedEx</t>
  </si>
  <si>
    <t>Ship    method</t>
  </si>
  <si>
    <t>72</t>
  </si>
  <si>
    <t>4</t>
  </si>
  <si>
    <t>36</t>
  </si>
  <si>
    <r>
      <rPr>
        <b/>
        <sz val="12"/>
        <rFont val="Verdana"/>
        <family val="2"/>
      </rPr>
      <t>Junior Victorian Greenhouse J-VIC 24:</t>
    </r>
    <r>
      <rPr>
        <sz val="12"/>
        <rFont val="Verdana"/>
        <family val="2"/>
      </rPr>
      <t xml:space="preserve"> 7' 9" W x 12'6" L x 8'2" H, 5'2" side walls, 4 mm tempered glass, 2 roof windows with auto openers, 1 sliding door, large bottom frame, gutters with downspouts</t>
    </r>
  </si>
  <si>
    <r>
      <rPr>
        <b/>
        <sz val="12"/>
        <rFont val="Verdana"/>
        <family val="2"/>
      </rPr>
      <t>Junior Victorian Greenhouse J-VIC 23:</t>
    </r>
    <r>
      <rPr>
        <sz val="12"/>
        <rFont val="Verdana"/>
        <family val="2"/>
      </rPr>
      <t xml:space="preserve"> 7' 9" wide x 10'2" long x 8'2" high, 5'2" side walls, 4 mm tempered glass, 1 roof window with auto opener, 1 sliding door, large bottom frame, gutters with downspouts</t>
    </r>
  </si>
  <si>
    <t>12'6"</t>
  </si>
  <si>
    <t>1-2 days</t>
  </si>
  <si>
    <t>powder coated aluminum extrusion</t>
  </si>
  <si>
    <t>Black mesh fabric inside metal casing</t>
  </si>
  <si>
    <t>1 pallet 2 boxes</t>
  </si>
  <si>
    <t>2 pallets 2 boxes</t>
  </si>
  <si>
    <t>aluminum frame &amp; 4mm tempered glass</t>
  </si>
  <si>
    <t>aluminum frame, 4mm tempered glass &amp; 10mm twin wall polycarbonate glazing</t>
  </si>
  <si>
    <t>aluminum frame &amp; 4 mm tempered glass</t>
  </si>
  <si>
    <t>alumimum</t>
  </si>
  <si>
    <t>alumimum &amp; 4mm tempered glass</t>
  </si>
  <si>
    <r>
      <rPr>
        <b/>
        <sz val="12"/>
        <rFont val="Verdana"/>
        <family val="2"/>
      </rPr>
      <t>Fly Screen cover for Side Window</t>
    </r>
    <r>
      <rPr>
        <sz val="12"/>
        <rFont val="Verdana"/>
        <family val="2"/>
      </rPr>
      <t xml:space="preserve"> - mounted on the inside of the greenhouse. Includes a slot/brush "seal" opening for window opening device. Factory assembled - only need to insert. </t>
    </r>
  </si>
  <si>
    <r>
      <rPr>
        <b/>
        <sz val="12"/>
        <color theme="1"/>
        <rFont val="Verdana"/>
        <family val="2"/>
      </rPr>
      <t>VI 46 Triangular Supports (Set of 3)</t>
    </r>
    <r>
      <rPr>
        <sz val="12"/>
        <color theme="1"/>
        <rFont val="Verdana"/>
        <family val="2"/>
      </rPr>
      <t xml:space="preserve">  - The VI 46 greenhouse includes one set of 3 at the midpoint of the greenhouse.  Additional sets may be ordered for high load locations.</t>
    </r>
  </si>
  <si>
    <t>2 bundle - 3 sets</t>
  </si>
  <si>
    <t xml:space="preserve">aluminum  </t>
  </si>
  <si>
    <t>VI PRO21214 TRE BL or GR</t>
  </si>
  <si>
    <t>VI PRO744 BL or GR</t>
  </si>
  <si>
    <r>
      <rPr>
        <b/>
        <sz val="12"/>
        <rFont val="Verdana"/>
        <family val="2"/>
      </rPr>
      <t>Additional Gable diagonal suppport tube</t>
    </r>
    <r>
      <rPr>
        <sz val="12"/>
        <rFont val="Verdana"/>
        <family val="2"/>
      </rPr>
      <t xml:space="preserve"> for Victorian Greenhouses - Great option for VI 36 and VI46 greenhouses in higher windload areas or if mounted on kneewalls.  This is an additional diagonal tube 27.5" long to be used along with the diagonal support in the standard kit.  Doubling up on the supports will reinforce the gable end of the greenhouse against heavy gusty winds.</t>
    </r>
  </si>
  <si>
    <r>
      <rPr>
        <b/>
        <sz val="12"/>
        <rFont val="Verdana"/>
        <family val="2"/>
      </rPr>
      <t>Stainless steel reinforcement bracket</t>
    </r>
    <r>
      <rPr>
        <sz val="12"/>
        <rFont val="Verdana"/>
        <family val="2"/>
      </rPr>
      <t xml:space="preserve"> - good for hanging heavier items - may be used on Rigas or Janssens' greenhouses.</t>
    </r>
  </si>
  <si>
    <r>
      <rPr>
        <b/>
        <sz val="12"/>
        <color theme="1"/>
        <rFont val="Verdana"/>
        <family val="2"/>
      </rPr>
      <t>PRO210 Anchors</t>
    </r>
    <r>
      <rPr>
        <sz val="12"/>
        <color theme="1"/>
        <rFont val="Verdana"/>
        <family val="2"/>
      </rPr>
      <t xml:space="preserve"> - These are the same angle irons that are used at the corners of the Janssens' greenhouse to anchor the greenhouse.  These may be attached to other points along the greenhouse base frame and embedded in concrete to add additional anchoring in high wind load areas.    These may also be cut into smaller segments to use as L brackets with concrete screws.</t>
    </r>
  </si>
  <si>
    <r>
      <rPr>
        <b/>
        <sz val="12"/>
        <color theme="1"/>
        <rFont val="Verdana"/>
        <family val="2"/>
      </rPr>
      <t>PRO21777 Reinforcement inserts for PRO1456 rafters and sidewall studs</t>
    </r>
    <r>
      <rPr>
        <sz val="12"/>
        <color theme="1"/>
        <rFont val="Verdana"/>
        <family val="2"/>
      </rPr>
      <t xml:space="preserve"> on Janssens greenhouses.  These are especially good for high snow and wind load areas that need additional reinforcement on the greenhouse.  These unpainted extrusions slide into the PRO1456 or PRO33325 extrusions.  Sold per foot - Exaco will cut to length.</t>
    </r>
  </si>
  <si>
    <r>
      <rPr>
        <b/>
        <sz val="12"/>
        <rFont val="Verdana"/>
        <family val="2"/>
      </rPr>
      <t>Victorian Turnbuckle Roof Bracing</t>
    </r>
    <r>
      <rPr>
        <sz val="12"/>
        <rFont val="Verdana"/>
        <family val="2"/>
      </rPr>
      <t xml:space="preserve"> - alternative. 2 flat bars connected with an adjustable turnbuckle. Size: ~41" long x 0.75" wide x 2 mm thick.       These can also be used in different greenhouses and are helpful in areas with high wind/snow loads.</t>
    </r>
  </si>
  <si>
    <r>
      <rPr>
        <b/>
        <sz val="12"/>
        <rFont val="Verdana"/>
        <family val="2"/>
      </rPr>
      <t>M6 x 12 Bolts and Nuts (20 count)</t>
    </r>
    <r>
      <rPr>
        <sz val="12"/>
        <rFont val="Verdana"/>
        <family val="2"/>
      </rPr>
      <t xml:space="preserve"> - bolts/nuts used to assemble the Janssens' greenhouse, 12mm long.  Stainless Steel.   Pack of 20 bolts and 20 nuts.</t>
    </r>
  </si>
  <si>
    <r>
      <rPr>
        <b/>
        <sz val="12"/>
        <rFont val="Verdana"/>
        <family val="2"/>
      </rPr>
      <t xml:space="preserve">Black Twist Eyes </t>
    </r>
    <r>
      <rPr>
        <sz val="12"/>
        <rFont val="Verdana"/>
        <family val="2"/>
      </rPr>
      <t>- easily inserts into the channel of the greenhouse, then turns 90 degrees to catch the edges of the channel.  These work for lightweight items - growing wire, cord, or attaching insulating bubble wrap inside the greenhouse. 50 pieces per bag.</t>
    </r>
  </si>
  <si>
    <r>
      <rPr>
        <b/>
        <sz val="12"/>
        <rFont val="Verdana"/>
        <family val="2"/>
      </rPr>
      <t>Painted Aluminum panel</t>
    </r>
    <r>
      <rPr>
        <sz val="12"/>
        <rFont val="Verdana"/>
        <family val="2"/>
      </rPr>
      <t xml:space="preserve"> for Janssens' greenhouse wall - powder coated in fir green or jet black.  This is a panel that could replace a sidewall piece of glass (28 3/4" x 72 3/4") in order to install a vent for a heater, for privacy, or other use.  Due to size and risk of damage, this is best shipped with the greenhouse</t>
    </r>
  </si>
  <si>
    <r>
      <rPr>
        <b/>
        <sz val="12"/>
        <rFont val="Verdana"/>
        <family val="2"/>
      </rPr>
      <t>Painted Aluminum "Half"panel</t>
    </r>
    <r>
      <rPr>
        <sz val="12"/>
        <rFont val="Verdana"/>
        <family val="2"/>
      </rPr>
      <t xml:space="preserve"> for Janssens' greenhouse wall - powder coated in fir green or jet black.  This is a panel that could replace part of a sidewall piece of glass (28 3/4" x 32 1/2"") in order to install a vent for a heater, for privacy, or other use.  If replacing a full sidewall piece of glass, you will also need to order a crossbar, brackets, and a piece of glass to fill the remaining space</t>
    </r>
  </si>
  <si>
    <r>
      <rPr>
        <b/>
        <sz val="12"/>
        <rFont val="Verdana"/>
        <family val="2"/>
      </rPr>
      <t xml:space="preserve">HOK Eye Ring with T Bolts </t>
    </r>
    <r>
      <rPr>
        <sz val="12"/>
        <rFont val="Verdana"/>
        <family val="2"/>
      </rPr>
      <t>- T bolt with eye ring that threads on to allow you hook items to the wall/roof in your greenhouse.  Pack of 10 bolts &amp; eyes.</t>
    </r>
  </si>
  <si>
    <t>HOK EYE Ring pk of 10</t>
  </si>
  <si>
    <r>
      <rPr>
        <b/>
        <sz val="12"/>
        <rFont val="Verdana"/>
        <family val="2"/>
      </rPr>
      <t>Victorian Sidewall Wind Straps</t>
    </r>
    <r>
      <rPr>
        <sz val="12"/>
        <rFont val="Verdana"/>
        <family val="2"/>
      </rPr>
      <t xml:space="preserve"> - Excellent addition for high wind areas to create an "X" with strapping at the corner panes.  All Victorian greenhouses include one diagonal windstrap with kit.  1975mm or 77 3/4" long</t>
    </r>
  </si>
  <si>
    <t>1975mm</t>
  </si>
  <si>
    <t>700mm</t>
  </si>
  <si>
    <t>80</t>
  </si>
  <si>
    <t>varies sold per foot</t>
  </si>
  <si>
    <t>United States</t>
  </si>
  <si>
    <t>12 oz</t>
  </si>
  <si>
    <t>.5 fl oz</t>
  </si>
  <si>
    <t>.25</t>
  </si>
  <si>
    <t>polyester</t>
  </si>
  <si>
    <t>5</t>
  </si>
  <si>
    <t>powder coated aluminum and 16mm triple wall polycarbonate glazing</t>
  </si>
  <si>
    <t>aluminum w/ poly inserts</t>
  </si>
  <si>
    <t>Aluminum &amp; 4mm twin wall polycarbonate</t>
  </si>
  <si>
    <t>Polyethylene base + Aluminum &amp; 4mm twin wall polycarbonate</t>
  </si>
  <si>
    <t xml:space="preserve">Polyethylene  </t>
  </si>
  <si>
    <r>
      <t xml:space="preserve">NOW ORDERING FOR STOCK!! </t>
    </r>
    <r>
      <rPr>
        <sz val="13"/>
        <color rgb="FF000000"/>
        <rFont val="Verdana"/>
        <family val="2"/>
      </rPr>
      <t xml:space="preserve">Gigant 15' x 24'8" - </t>
    </r>
    <r>
      <rPr>
        <b/>
        <sz val="13"/>
        <color rgb="FF000000"/>
        <rFont val="Verdana"/>
        <family val="2"/>
      </rPr>
      <t xml:space="preserve">stocked model is black glass </t>
    </r>
    <r>
      <rPr>
        <sz val="13"/>
        <color rgb="FF000000"/>
        <rFont val="Verdana"/>
        <family val="2"/>
      </rPr>
      <t>- (price is same for: glass or hybrid, black/green/white) - Pricing includes: 4 portal frames, 1 double hinged door, 6 roof vents w/ 3 auto &amp; 3 spindle openers, 4 pushout windows, ridge decorations</t>
    </r>
    <r>
      <rPr>
        <b/>
        <sz val="13"/>
        <color rgb="FFFF0000"/>
        <rFont val="Verdana"/>
        <family val="2"/>
      </rPr>
      <t xml:space="preserve"> </t>
    </r>
    <r>
      <rPr>
        <sz val="13"/>
        <rFont val="Verdana"/>
        <family val="2"/>
      </rPr>
      <t>(Configuration BYY455)</t>
    </r>
  </si>
  <si>
    <r>
      <t xml:space="preserve">NOW ORDERING FOR STOCK!! </t>
    </r>
    <r>
      <rPr>
        <b/>
        <sz val="13"/>
        <color rgb="FF000000"/>
        <rFont val="Verdana"/>
        <family val="2"/>
      </rPr>
      <t>Gigant 19'11"'x 29'6" -</t>
    </r>
    <r>
      <rPr>
        <sz val="13"/>
        <color rgb="FF000000"/>
        <rFont val="Verdana"/>
        <family val="2"/>
      </rPr>
      <t xml:space="preserve"> </t>
    </r>
    <r>
      <rPr>
        <b/>
        <sz val="13"/>
        <color rgb="FF000000"/>
        <rFont val="Verdana"/>
        <family val="2"/>
      </rPr>
      <t xml:space="preserve">stocked model is black glass </t>
    </r>
    <r>
      <rPr>
        <sz val="13"/>
        <color rgb="FF000000"/>
        <rFont val="Verdana"/>
        <family val="2"/>
      </rPr>
      <t>- (price is same for: glass or hybrid, black/green/white) - Pricing includes: 3 portal frames, 2 double hinged door, 8 roof vents w/ 6 auto &amp; 2 spindle openers, 6 side windows, ridge decorations. (Configuration KVW579)</t>
    </r>
  </si>
  <si>
    <t>Gigant20X30 KVW579</t>
  </si>
  <si>
    <t>Gigant 15x25 BYY455</t>
  </si>
  <si>
    <t>370 sq ft</t>
  </si>
  <si>
    <t>586 sq ft</t>
  </si>
  <si>
    <r>
      <rPr>
        <b/>
        <sz val="12"/>
        <rFont val="Verdana"/>
        <family val="2"/>
      </rPr>
      <t>Custom Color Victorian Greenhouse</t>
    </r>
    <r>
      <rPr>
        <sz val="12"/>
        <rFont val="Verdana"/>
        <family val="2"/>
      </rPr>
      <t xml:space="preserve"> - If a custom color is chosen, the price of the greenhouse itself also changes - 15% higher PLUS the cost of the color.  14 to 16 week turnaround.  Uses RAL K7 Classics color family.</t>
    </r>
  </si>
  <si>
    <r>
      <rPr>
        <b/>
        <sz val="12"/>
        <rFont val="Verdana"/>
        <family val="2"/>
      </rPr>
      <t>Touch-Up Custom Matched Paint Pen</t>
    </r>
    <r>
      <rPr>
        <sz val="12"/>
        <rFont val="Verdana"/>
        <family val="2"/>
      </rPr>
      <t xml:space="preserve"> for Janssens' greenhouse frames.  Available in Jet Black, Fir Green or Pure White. </t>
    </r>
  </si>
  <si>
    <r>
      <rPr>
        <b/>
        <sz val="12"/>
        <rFont val="Verdana"/>
        <family val="2"/>
      </rPr>
      <t>Touch-Up Custom Matched Spray Paint</t>
    </r>
    <r>
      <rPr>
        <sz val="12"/>
        <rFont val="Verdana"/>
        <family val="2"/>
      </rPr>
      <t xml:space="preserve"> for Janssens' greenhouse frames.  Available in Jet Black, Fir Green or Pure White. </t>
    </r>
  </si>
  <si>
    <r>
      <rPr>
        <b/>
        <sz val="12"/>
        <rFont val="Verdana"/>
        <family val="2"/>
      </rPr>
      <t>Fixed Shadecloth 250</t>
    </r>
    <r>
      <rPr>
        <sz val="12"/>
        <rFont val="Verdana"/>
        <family val="2"/>
      </rPr>
      <t xml:space="preserve"> - 59" wide x 98.5" long - multiples will need to be purchased for full coverage.  Recommended for VI23, 34, 36, 46, Junior Vics, 12'7" wide Gigant, and 1-2 pane deep Arcadias.</t>
    </r>
  </si>
  <si>
    <r>
      <rPr>
        <b/>
        <sz val="12"/>
        <rFont val="Verdana"/>
        <family val="2"/>
      </rPr>
      <t>Fixed Shadecloth 35</t>
    </r>
    <r>
      <rPr>
        <sz val="12"/>
        <rFont val="Verdana"/>
        <family val="2"/>
      </rPr>
      <t>0 - 59" wide x 137" long - multiples will need to be purchased for full coverage.  Recommended for Moderns, Gigants 15' and wider, Arcadia units that are 3-4 panes wide.</t>
    </r>
  </si>
  <si>
    <r>
      <rPr>
        <b/>
        <sz val="12"/>
        <rFont val="Verdana"/>
        <family val="2"/>
      </rPr>
      <t>Gigant Roof Retractable Roll-Up Shade</t>
    </r>
    <r>
      <rPr>
        <sz val="12"/>
        <rFont val="Verdana"/>
        <family val="2"/>
      </rPr>
      <t xml:space="preserve"> (two rolls in one fixture) - 59 1/16" wide/long - (fabric length 3.5m/11'6" - pull out length 10')</t>
    </r>
  </si>
  <si>
    <r>
      <rPr>
        <b/>
        <sz val="12"/>
        <rFont val="Verdana"/>
        <family val="2"/>
      </rPr>
      <t>Gigant Extra Long 59 Roof Retractable Roll-Up Shade</t>
    </r>
    <r>
      <rPr>
        <sz val="12"/>
        <rFont val="Verdana"/>
        <family val="2"/>
      </rPr>
      <t xml:space="preserve"> (two rolls in one fixture) - 59 1/16" wide/long - (fabric length 3.5m/13' - pull out length 11'6")</t>
    </r>
  </si>
  <si>
    <r>
      <rPr>
        <b/>
        <sz val="12"/>
        <rFont val="Verdana"/>
        <family val="2"/>
      </rPr>
      <t>Gigant Extra Long 78 Roof Retractable Roll-Up Shade</t>
    </r>
    <r>
      <rPr>
        <sz val="12"/>
        <rFont val="Verdana"/>
        <family val="2"/>
      </rPr>
      <t xml:space="preserve"> (two rolls in one fixture) - 78 3/4" wide/long - (fabric length 3.5m/13' - pull out length 11'6")</t>
    </r>
  </si>
  <si>
    <r>
      <rPr>
        <b/>
        <sz val="12"/>
        <rFont val="Verdana"/>
        <family val="2"/>
      </rPr>
      <t>Hoklartherm MODERN Roof Shade curtain</t>
    </r>
    <r>
      <rPr>
        <sz val="12"/>
        <rFont val="Verdana"/>
        <family val="2"/>
      </rPr>
      <t xml:space="preserve"> retractable - specially designed for MODERN greenhouses or other shed-roof structures - single rolls. Includes chains and hardware to attach to greenhouse using bolt channels.  </t>
    </r>
    <r>
      <rPr>
        <u/>
        <sz val="12"/>
        <rFont val="Verdana"/>
        <family val="2"/>
      </rPr>
      <t>Note: The available pull out length of the shade cloth fabric is 8'6" - rolls should not be used in applications longer than 8'6".  The fabric length is 10 feet, however several wraps of fabric remaining on the roll are neccesary to maintain tension on the fabric attachment point.</t>
    </r>
    <r>
      <rPr>
        <sz val="12"/>
        <rFont val="Verdana"/>
        <family val="2"/>
      </rPr>
      <t xml:space="preserve"> </t>
    </r>
  </si>
  <si>
    <r>
      <rPr>
        <b/>
        <sz val="12"/>
        <color theme="1"/>
        <rFont val="Verdana"/>
        <family val="2"/>
      </rPr>
      <t>Single panel wood shade</t>
    </r>
    <r>
      <rPr>
        <sz val="12"/>
        <color theme="1"/>
        <rFont val="Verdana"/>
        <family val="2"/>
      </rPr>
      <t xml:space="preserve"> is sized to fit one pane of a Victorian greenhouse (30.5" wide).  This section is designed for a panel with NO roof vents.</t>
    </r>
  </si>
  <si>
    <r>
      <rPr>
        <b/>
        <sz val="12"/>
        <color theme="1"/>
        <rFont val="Verdana"/>
        <family val="2"/>
      </rPr>
      <t>Triple wood shade</t>
    </r>
    <r>
      <rPr>
        <sz val="12"/>
        <color theme="1"/>
        <rFont val="Verdana"/>
        <family val="2"/>
      </rPr>
      <t xml:space="preserve"> is sized to span three panes of a Victorian greenhouse. The top portion of the center section is cut to accommodate a roof vent - allowing it to open and close while remaining shaded.</t>
    </r>
  </si>
  <si>
    <r>
      <rPr>
        <b/>
        <sz val="12"/>
        <rFont val="Verdana"/>
        <family val="2"/>
      </rPr>
      <t>VI 23 Wood Shade Kit</t>
    </r>
    <r>
      <rPr>
        <sz val="12"/>
        <rFont val="Verdana"/>
        <family val="2"/>
      </rPr>
      <t xml:space="preserve"> (consists of 2 singles and 2 triples) - see diagram online on accessories page for recommended roof vent placement. Will overhang from gutters about 12" - or release metal rings to shorten to desired length.</t>
    </r>
  </si>
  <si>
    <r>
      <rPr>
        <b/>
        <sz val="12"/>
        <rFont val="Verdana"/>
        <family val="2"/>
      </rPr>
      <t xml:space="preserve">VI 34 Wood Shade Kit </t>
    </r>
    <r>
      <rPr>
        <sz val="12"/>
        <rFont val="Verdana"/>
        <family val="2"/>
      </rPr>
      <t xml:space="preserve"> (consists of 4 triples) - see diagram online on accessories page for recommended roof vent placement.  Will overhang from gutters about 12" - or release metal rings to shorten to desired length.</t>
    </r>
  </si>
  <si>
    <r>
      <rPr>
        <b/>
        <sz val="12"/>
        <rFont val="Verdana"/>
        <family val="2"/>
      </rPr>
      <t>VI 36 Wood Shade Kit</t>
    </r>
    <r>
      <rPr>
        <sz val="12"/>
        <rFont val="Verdana"/>
        <family val="2"/>
      </rPr>
      <t xml:space="preserve">  (consists of 4 singles and 4 triples) - see diagram online on accessories page for recommended roof vent placement.  Will overhang from gutters about 12" - or release metal rings to shorten to desired length.</t>
    </r>
  </si>
  <si>
    <r>
      <rPr>
        <b/>
        <sz val="12"/>
        <rFont val="Verdana"/>
        <family val="2"/>
      </rPr>
      <t>RIGA Turnbuckle Roof Bracing</t>
    </r>
    <r>
      <rPr>
        <sz val="12"/>
        <rFont val="Verdana"/>
        <family val="2"/>
      </rPr>
      <t xml:space="preserve"> - alternative. 2 flat bars connected with an adjustable trun buckle. Size: ~41" long x 0.75" wide x 2 mm thick.       These can also be used in different greenhouses.</t>
    </r>
  </si>
  <si>
    <r>
      <rPr>
        <b/>
        <sz val="12"/>
        <rFont val="Verdana"/>
        <family val="2"/>
      </rPr>
      <t>Livingten Roof Bracing</t>
    </r>
    <r>
      <rPr>
        <sz val="12"/>
        <rFont val="Verdana"/>
        <family val="2"/>
      </rPr>
      <t xml:space="preserve"> - additional sets. A set of two flat stainless steel bars. Size: 78.5"long x 1.5" wide x 3 mm thick.       These can also be used in different greenhouses. The end can be spread apart up to several inches.</t>
    </r>
  </si>
  <si>
    <r>
      <rPr>
        <b/>
        <sz val="12"/>
        <rFont val="Verdana"/>
        <family val="2"/>
      </rPr>
      <t>Nelke PRO - size 4</t>
    </r>
    <r>
      <rPr>
        <sz val="12"/>
        <rFont val="Verdana"/>
        <family val="2"/>
      </rPr>
      <t xml:space="preserve">:   Traditional A-frame greenhouse but with </t>
    </r>
    <r>
      <rPr>
        <b/>
        <sz val="12"/>
        <rFont val="Verdana"/>
        <family val="2"/>
      </rPr>
      <t>16-mm Triple Wall Polycarbonate glazing</t>
    </r>
    <r>
      <rPr>
        <sz val="12"/>
        <rFont val="Verdana"/>
        <family val="2"/>
      </rPr>
      <t xml:space="preserve">. Comes with: 2 Roof vents (including automatic openers); large rear-wall window, and specially for Exaco extra wide 38" ADA friendly Dutch barn style Door (71" tall). Extras we have added: "turn-buckle" cross supports (to increase snow capacity: sandbag tested at 2,000 lbs.), and additional rubber seals at top and bottom of roof panels. NOTE: these poly panels are now made with the UV blocker infused in the panels itself - instead of a very thin film on the outside - for longer life. NEW upgraded doors and hardware. </t>
    </r>
  </si>
  <si>
    <r>
      <rPr>
        <b/>
        <sz val="12"/>
        <rFont val="Verdana"/>
        <family val="2"/>
      </rPr>
      <t>Year-Round Cold-Frame</t>
    </r>
    <r>
      <rPr>
        <sz val="12"/>
        <rFont val="Verdana"/>
        <family val="2"/>
      </rPr>
      <t>: Mini greenhouse designed for both cold and warm weather - hassle free. In warm weather, slide the twin-wall polycarbonate cover out of the lid frame to reveal screen cover (protects against insects and bad weather such as wind and hail). Made in Austria. Product is Patented. 4 mm twin-wall polycarbonate. (2-year warranty) Size: 50" W x 23" D x 12" &amp; 16" H</t>
    </r>
  </si>
  <si>
    <r>
      <rPr>
        <b/>
        <sz val="12"/>
        <rFont val="Verdana"/>
        <family val="2"/>
      </rPr>
      <t>KOTA Grill House/Hunting Cabin 25m2</t>
    </r>
    <r>
      <rPr>
        <sz val="12"/>
        <rFont val="Verdana"/>
        <family val="2"/>
      </rPr>
      <t>: This is the perfect place for a party, having fun in your backyard, or camping out like hunter fisherman in northern Scandinavia.  Fits 25 adults. The KOTA is made from the highest quality Scandinavian Pine (10x denser/harder than American pine). It has 1.5" thick tongue &amp; groove walls, double-pane glass windows, a dutch door, and 15-year professional shingles. Octagon (8 sided), 4 sections with opening windows.          Size: 250 sq. feet; Dimensions: wall diameter: 19' 4", roof diameter: 20' 4", Height: 15' 3" without the chimney. Side walls are 48" high. This unit is totally empty inside. Great as a camping cabin.   SHIPS IN 2 LARGE CRATES - FORKLIFT NEEDED TO UNLOAD.</t>
    </r>
  </si>
  <si>
    <r>
      <t>Foundation Frame for Nelke 4 PRO -</t>
    </r>
    <r>
      <rPr>
        <sz val="12"/>
        <rFont val="Verdana"/>
        <family val="2"/>
      </rPr>
      <t xml:space="preserve"> I beam anchoring frame to bury in the ground to anchor the greenhouse without use of concrete.</t>
    </r>
  </si>
  <si>
    <r>
      <rPr>
        <b/>
        <sz val="12"/>
        <color theme="1"/>
        <rFont val="Verdana"/>
        <family val="2"/>
      </rPr>
      <t>Luna Ball Large - Rust:</t>
    </r>
    <r>
      <rPr>
        <sz val="12"/>
        <color theme="1"/>
        <rFont val="Verdana"/>
        <family val="2"/>
      </rPr>
      <t xml:space="preserve"> Includes (1) White LED Light. Made from glass-reinforced concrete. Total weight is 615lbs. Pump size is 396 gallons. 39” x 39” x 10” at the base. Ball diameter is 31”. </t>
    </r>
  </si>
  <si>
    <r>
      <rPr>
        <b/>
        <sz val="12"/>
        <color theme="1"/>
        <rFont val="Verdana"/>
        <family val="2"/>
      </rPr>
      <t>Luna Ball Large - Charcoal</t>
    </r>
    <r>
      <rPr>
        <sz val="12"/>
        <color theme="1"/>
        <rFont val="Verdana"/>
        <family val="2"/>
      </rPr>
      <t xml:space="preserve">: Includes (1) White LED Light. Made from glass-reinforced concrete. Total weight is 615lbs. Pump size is 396 gallons. 39” x 39” x 10” at the base. Ball diameter is 31”. </t>
    </r>
  </si>
  <si>
    <r>
      <rPr>
        <b/>
        <sz val="12"/>
        <color theme="1"/>
        <rFont val="Verdana"/>
        <family val="2"/>
      </rPr>
      <t>Luna Ball medium - Rust:</t>
    </r>
    <r>
      <rPr>
        <sz val="12"/>
        <color theme="1"/>
        <rFont val="Verdana"/>
        <family val="2"/>
      </rPr>
      <t xml:space="preserve"> Includes (1) White LED Light. Made from glass-reinforced concrete. Total weight is 615lbs. Pump size is 396 gallons. 39” x 39” x 10” at the base. Ball diameter is 31”. </t>
    </r>
  </si>
  <si>
    <r>
      <rPr>
        <b/>
        <sz val="12"/>
        <color theme="1"/>
        <rFont val="Verdana"/>
        <family val="2"/>
      </rPr>
      <t>Luna Ball medium - Slate</t>
    </r>
    <r>
      <rPr>
        <sz val="12"/>
        <color theme="1"/>
        <rFont val="Verdana"/>
        <family val="2"/>
      </rPr>
      <t xml:space="preserve">: Includes (1) White LED Light. Made from glass-reinforced concrete. Total weight is 615lbs. Pump size is 396 gallons. 39” x 39” x 10” at the base. Ball diameter is 31”. </t>
    </r>
  </si>
  <si>
    <t>EWS-SS</t>
  </si>
  <si>
    <t>EWS-TS</t>
  </si>
  <si>
    <t>0177833703050</t>
  </si>
  <si>
    <t>0177833703061</t>
  </si>
  <si>
    <t>0177833703078</t>
  </si>
  <si>
    <t>Introductory sale 35% off!</t>
  </si>
  <si>
    <r>
      <t xml:space="preserve">$170 - </t>
    </r>
    <r>
      <rPr>
        <sz val="12"/>
        <color rgb="FFFF0000"/>
        <rFont val="Verdana"/>
        <family val="2"/>
      </rPr>
      <t>Sale! $110!</t>
    </r>
  </si>
  <si>
    <r>
      <t>$360 -</t>
    </r>
    <r>
      <rPr>
        <sz val="12"/>
        <color rgb="FFFF0000"/>
        <rFont val="Verdana"/>
        <family val="2"/>
      </rPr>
      <t xml:space="preserve"> Sale! $230</t>
    </r>
  </si>
  <si>
    <r>
      <t>$1050 -</t>
    </r>
    <r>
      <rPr>
        <sz val="12"/>
        <color rgb="FFFF0000"/>
        <rFont val="Verdana"/>
        <family val="2"/>
      </rPr>
      <t xml:space="preserve"> Sale $680! </t>
    </r>
  </si>
  <si>
    <r>
      <t>$1430</t>
    </r>
    <r>
      <rPr>
        <sz val="12"/>
        <color rgb="FFFF0000"/>
        <rFont val="Verdana"/>
        <family val="2"/>
      </rPr>
      <t xml:space="preserve"> - Sale! $920</t>
    </r>
  </si>
  <si>
    <r>
      <t xml:space="preserve">$2090 - </t>
    </r>
    <r>
      <rPr>
        <sz val="12"/>
        <color rgb="FFFF0000"/>
        <rFont val="Verdana"/>
        <family val="2"/>
      </rPr>
      <t>Sale! $1360</t>
    </r>
  </si>
  <si>
    <r>
      <t xml:space="preserve">$250 - </t>
    </r>
    <r>
      <rPr>
        <sz val="12"/>
        <color rgb="FFFF0000"/>
        <rFont val="Verdana"/>
        <family val="2"/>
      </rPr>
      <t>Sale! $162.50</t>
    </r>
  </si>
  <si>
    <r>
      <t xml:space="preserve">$520 </t>
    </r>
    <r>
      <rPr>
        <sz val="12"/>
        <color rgb="FFFF0000"/>
        <rFont val="Verdana"/>
        <family val="2"/>
      </rPr>
      <t>- Sale! $338</t>
    </r>
  </si>
  <si>
    <r>
      <t xml:space="preserve">$1540 </t>
    </r>
    <r>
      <rPr>
        <sz val="12"/>
        <color rgb="FFFF0000"/>
        <rFont val="Verdana"/>
        <family val="2"/>
      </rPr>
      <t>- Sale! $999</t>
    </r>
  </si>
  <si>
    <r>
      <t xml:space="preserve">$2090 </t>
    </r>
    <r>
      <rPr>
        <sz val="12"/>
        <color rgb="FFFF0000"/>
        <rFont val="Verdana"/>
        <family val="2"/>
      </rPr>
      <t>- Sale! $1359</t>
    </r>
  </si>
  <si>
    <r>
      <t xml:space="preserve">$3080 - </t>
    </r>
    <r>
      <rPr>
        <sz val="12"/>
        <color rgb="FFFF0000"/>
        <rFont val="Verdana"/>
        <family val="2"/>
      </rPr>
      <t>Sale $1999</t>
    </r>
  </si>
  <si>
    <t xml:space="preserve">RIGA XL 6 Pro Kit </t>
  </si>
  <si>
    <t>RIGA XL  9  Pro Kit</t>
  </si>
  <si>
    <r>
      <rPr>
        <b/>
        <sz val="12"/>
        <color rgb="FFFF0000"/>
        <rFont val="Verdana"/>
        <family val="2"/>
      </rPr>
      <t xml:space="preserve">UPDATED! </t>
    </r>
    <r>
      <rPr>
        <b/>
        <sz val="12"/>
        <rFont val="Verdana"/>
        <family val="2"/>
      </rPr>
      <t>RIGA XL 6 Pro Kit</t>
    </r>
    <r>
      <rPr>
        <sz val="12"/>
        <rFont val="Verdana"/>
        <family val="2"/>
      </rPr>
      <t xml:space="preserve"> - Add to any RIGA XL for a "complete" starter kit: 1) RIGA XL 6 Top &amp; Table Shelf; 2) 1 24" intake shutter vent; 3) 1 20" exhaust fan; 4) thermostat to control vent &amp; fan; 5) 17,500 BTU 220 V heater; 6) 5 heavy duty seed trays; 7) 10 stainless steel hooks &amp; 10 heavy duty plastic "hooks". Also includes: Facilitation Kit   </t>
    </r>
    <r>
      <rPr>
        <sz val="12"/>
        <color rgb="FFFF0000"/>
        <rFont val="Verdana"/>
        <family val="2"/>
      </rPr>
      <t>(note: as of 4/27/26 LED Grow lights are no longer included)</t>
    </r>
  </si>
  <si>
    <r>
      <rPr>
        <b/>
        <sz val="12"/>
        <color rgb="FFFF0000"/>
        <rFont val="Verdana"/>
        <family val="2"/>
      </rPr>
      <t>UPDATED!</t>
    </r>
    <r>
      <rPr>
        <b/>
        <sz val="12"/>
        <rFont val="Verdana"/>
        <family val="2"/>
      </rPr>
      <t xml:space="preserve"> RIGA XL 9 Pro Kit</t>
    </r>
    <r>
      <rPr>
        <sz val="12"/>
        <rFont val="Verdana"/>
        <family val="2"/>
      </rPr>
      <t xml:space="preserve"> - Add to any RIGA XL for a "complete" starter kit: 1) RIGA XL 6 or 9 Top &amp; Table Shelf; 2) 1 24" intake shutter vent; 3) 1 20" exhaust fan; 4) thermostat to control vent &amp; fan; 5) 17,500 BTU 220 V heater; 6) 5 heavy duty seed trays; 7) 10 stainless steel hooks &amp; 10 heavy duty plastic "hooks". Also includes: Facilitation Kit    </t>
    </r>
    <r>
      <rPr>
        <sz val="12"/>
        <color rgb="FFFF0000"/>
        <rFont val="Verdana"/>
        <family val="2"/>
      </rPr>
      <t>(note: as of 4/27/26 LED Grow lights are no longer included)</t>
    </r>
  </si>
  <si>
    <t>LED grow lights - Discontinued - None left in stock!</t>
  </si>
  <si>
    <t>version 04.28.26</t>
  </si>
  <si>
    <t>Thermostat TF115P-02</t>
  </si>
  <si>
    <t>Gray box</t>
  </si>
  <si>
    <r>
      <t>Manual Dial Thermostat -</t>
    </r>
    <r>
      <rPr>
        <sz val="12"/>
        <rFont val="Verdana"/>
        <family val="2"/>
      </rPr>
      <t xml:space="preserve"> Easy and straightforward, set the desired temperature with the dial to provide power to your exhaust fan/intake vent. The PECO TF115P-002 is configured for cooling but comes with a wiring diagram to wire for use with a heater.
Rugged thermostat with weather-resistant enclosure.  Simple plug-in setup: plug into a 110/120 power source, then plug your cooling device into the “piggyback” plug on the cord.  </t>
    </r>
  </si>
  <si>
    <t>Korea</t>
  </si>
  <si>
    <r>
      <rPr>
        <b/>
        <sz val="8"/>
        <rFont val="Verdana"/>
        <family val="2"/>
      </rPr>
      <t xml:space="preserve">Poly: </t>
    </r>
    <r>
      <rPr>
        <sz val="12"/>
        <rFont val="Verdana"/>
        <family val="2"/>
      </rPr>
      <t xml:space="preserve">25               </t>
    </r>
    <r>
      <rPr>
        <b/>
        <sz val="8"/>
        <rFont val="Verdana"/>
        <family val="2"/>
      </rPr>
      <t xml:space="preserve">Bracket: </t>
    </r>
    <r>
      <rPr>
        <sz val="12"/>
        <rFont val="Verdana"/>
        <family val="2"/>
      </rPr>
      <t>7</t>
    </r>
  </si>
  <si>
    <r>
      <rPr>
        <b/>
        <sz val="8"/>
        <rFont val="Verdana"/>
        <family val="2"/>
      </rPr>
      <t>Poly:</t>
    </r>
    <r>
      <rPr>
        <sz val="12"/>
        <rFont val="Verdana"/>
        <family val="2"/>
      </rPr>
      <t xml:space="preserve"> 42  
</t>
    </r>
    <r>
      <rPr>
        <b/>
        <sz val="8"/>
        <rFont val="Verdana"/>
        <family val="2"/>
      </rPr>
      <t>Bracket:</t>
    </r>
    <r>
      <rPr>
        <sz val="12"/>
        <rFont val="Verdana"/>
        <family val="2"/>
      </rPr>
      <t xml:space="preserve"> 53</t>
    </r>
  </si>
  <si>
    <r>
      <rPr>
        <b/>
        <sz val="8"/>
        <rFont val="Verdana"/>
        <family val="2"/>
      </rPr>
      <t>Poly:</t>
    </r>
    <r>
      <rPr>
        <sz val="12"/>
        <rFont val="Verdana"/>
        <family val="2"/>
      </rPr>
      <t xml:space="preserve"> 11
</t>
    </r>
    <r>
      <rPr>
        <b/>
        <sz val="8"/>
        <rFont val="Verdana"/>
        <family val="2"/>
      </rPr>
      <t>Bracket:</t>
    </r>
    <r>
      <rPr>
        <sz val="12"/>
        <rFont val="Verdana"/>
        <family val="2"/>
      </rPr>
      <t xml:space="preserve"> 7</t>
    </r>
  </si>
  <si>
    <t>7          10</t>
  </si>
  <si>
    <t>16            30</t>
  </si>
  <si>
    <r>
      <t xml:space="preserve">$180 </t>
    </r>
    <r>
      <rPr>
        <sz val="10"/>
        <color rgb="FFFF0000"/>
        <rFont val="Verdana"/>
        <family val="2"/>
      </rPr>
      <t>closeout pricing while supplies last!</t>
    </r>
  </si>
  <si>
    <r>
      <t xml:space="preserve">$260 </t>
    </r>
    <r>
      <rPr>
        <sz val="10"/>
        <color rgb="FFFF0000"/>
        <rFont val="Verdana"/>
        <family val="2"/>
      </rPr>
      <t>closeout pricing while supplies last!</t>
    </r>
  </si>
  <si>
    <r>
      <t xml:space="preserve">$289 </t>
    </r>
    <r>
      <rPr>
        <sz val="10"/>
        <color rgb="FFFF0000"/>
        <rFont val="Verdana"/>
        <family val="2"/>
      </rPr>
      <t>closeout while supplies last!</t>
    </r>
  </si>
  <si>
    <r>
      <t xml:space="preserve">$399 </t>
    </r>
    <r>
      <rPr>
        <sz val="10"/>
        <color rgb="FFFF0000"/>
        <rFont val="Verdana"/>
        <family val="2"/>
      </rPr>
      <t>closeout while supplies last!</t>
    </r>
  </si>
  <si>
    <t>50% off for a limited time!</t>
  </si>
  <si>
    <r>
      <t xml:space="preserve">$649 - </t>
    </r>
    <r>
      <rPr>
        <sz val="12"/>
        <color rgb="FFFF0000"/>
        <rFont val="Verdana"/>
        <family val="2"/>
      </rPr>
      <t>sale! $325</t>
    </r>
  </si>
  <si>
    <r>
      <t xml:space="preserve">$319 - </t>
    </r>
    <r>
      <rPr>
        <sz val="12"/>
        <color rgb="FFFF0000"/>
        <rFont val="Verdana"/>
        <family val="2"/>
      </rPr>
      <t>sale! $159</t>
    </r>
  </si>
  <si>
    <t>(not on sale)</t>
  </si>
  <si>
    <r>
      <t>$1049 -</t>
    </r>
    <r>
      <rPr>
        <sz val="12"/>
        <color rgb="FFFF0000"/>
        <rFont val="Verdana"/>
        <family val="2"/>
      </rPr>
      <t xml:space="preserve"> sale! $525</t>
    </r>
  </si>
  <si>
    <r>
      <t>$524 -</t>
    </r>
    <r>
      <rPr>
        <sz val="12"/>
        <color rgb="FFFF0000"/>
        <rFont val="Verdana"/>
        <family val="2"/>
      </rPr>
      <t xml:space="preserve"> sale! $259</t>
    </r>
  </si>
  <si>
    <t>VI SDL+2L FSD Adaptation kit</t>
  </si>
  <si>
    <r>
      <rPr>
        <b/>
        <sz val="12"/>
        <color theme="1"/>
        <rFont val="Verdana"/>
        <family val="2"/>
      </rPr>
      <t>Hinged Door Fly Screen Door Adaptation Ki</t>
    </r>
    <r>
      <rPr>
        <sz val="12"/>
        <color theme="1"/>
        <rFont val="Verdana"/>
        <family val="2"/>
      </rPr>
      <t>t - This will include parts to build a 4-sided frame inside the greenhouse to which the flyscreen can then mount to.  Will use SDL+2L with an additional L extrusion at the top.</t>
    </r>
  </si>
  <si>
    <t>Berlin IV Type 7</t>
  </si>
  <si>
    <t>017783311476</t>
  </si>
  <si>
    <t>Berlin IV Type 8</t>
  </si>
  <si>
    <t>017783311483</t>
  </si>
  <si>
    <t>Berlin IV Type 3</t>
  </si>
  <si>
    <t>017783311438</t>
  </si>
  <si>
    <t>Berlin IV Type 4</t>
  </si>
  <si>
    <t>017783311445</t>
  </si>
  <si>
    <t>Berlin IV Type 6</t>
  </si>
  <si>
    <t>017783311469</t>
  </si>
  <si>
    <t>Berlin IV Type 5</t>
  </si>
  <si>
    <t>017783311452</t>
  </si>
  <si>
    <t>Berlin V Type 7</t>
  </si>
  <si>
    <t>017783311575</t>
  </si>
  <si>
    <t>Berlin V Type 8</t>
  </si>
  <si>
    <t>017783311582</t>
  </si>
  <si>
    <t>Berlin V Type 3</t>
  </si>
  <si>
    <t>017783311537</t>
  </si>
  <si>
    <t>Berlin V Type 6</t>
  </si>
  <si>
    <t>017783311568</t>
  </si>
  <si>
    <t>Berlin V Type 4</t>
  </si>
  <si>
    <t>017783311544</t>
  </si>
  <si>
    <t>Berlin V Type 5</t>
  </si>
  <si>
    <t>017783311551</t>
  </si>
  <si>
    <t>Berlin II Type 3</t>
  </si>
  <si>
    <t>017783311230</t>
  </si>
  <si>
    <t>Berlin II Type 4</t>
  </si>
  <si>
    <t>017783311247</t>
  </si>
  <si>
    <t>Berlin II Type 5</t>
  </si>
  <si>
    <t>017783311254</t>
  </si>
  <si>
    <t>Berlin II Type 6</t>
  </si>
  <si>
    <t>017783311261</t>
  </si>
  <si>
    <t>Berlin II Type 7</t>
  </si>
  <si>
    <t>017783311278</t>
  </si>
  <si>
    <t>Berlin II Type 2</t>
  </si>
  <si>
    <t>017783311223</t>
  </si>
  <si>
    <t>Berlin III Type 7</t>
  </si>
  <si>
    <t>017783311377</t>
  </si>
  <si>
    <t>Berlin III Type 8</t>
  </si>
  <si>
    <t>017783311384</t>
  </si>
  <si>
    <t>Berlin III Type 3</t>
  </si>
  <si>
    <t>017783311339</t>
  </si>
  <si>
    <t>Berlin III Type 6</t>
  </si>
  <si>
    <t>017783311360</t>
  </si>
  <si>
    <t>Berlin III Type 4</t>
  </si>
  <si>
    <t>017783311346</t>
  </si>
  <si>
    <t>Berlin III Type 5</t>
  </si>
  <si>
    <t>017783311353</t>
  </si>
  <si>
    <t>Santini II</t>
  </si>
  <si>
    <t>Bicycle style greenhouse</t>
  </si>
  <si>
    <t>017783314125</t>
  </si>
  <si>
    <t>RIGA 4 black</t>
  </si>
  <si>
    <t>Riga 4 Greenhouse with black frame with clear front</t>
  </si>
  <si>
    <t>RIGA 4 B</t>
  </si>
  <si>
    <t>017783314149</t>
  </si>
  <si>
    <t>RIGA 5 black</t>
  </si>
  <si>
    <t>Riga 5 Greenhouse with black frame with clear front</t>
  </si>
  <si>
    <t>RIGA 5 B</t>
  </si>
  <si>
    <t>017783314156</t>
  </si>
  <si>
    <t>Linea II  hybrid</t>
  </si>
  <si>
    <t>Linea II poly</t>
  </si>
  <si>
    <t>Linea II Hybrid</t>
  </si>
  <si>
    <r>
      <rPr>
        <b/>
        <sz val="12"/>
        <color theme="1"/>
        <rFont val="Verdana"/>
        <family val="2"/>
      </rPr>
      <t xml:space="preserve">2026 Fly Screen for eith sliding or hinged doors </t>
    </r>
    <r>
      <rPr>
        <sz val="12"/>
        <color theme="1"/>
        <rFont val="Verdana"/>
        <family val="2"/>
      </rPr>
      <t xml:space="preserve">- Accordion pleated (plisse) flyscreen for sliding door openings that mounts in line with the framing of Janssens' greenhouses. </t>
    </r>
    <r>
      <rPr>
        <b/>
        <sz val="12"/>
        <color theme="1"/>
        <rFont val="Verdana"/>
        <family val="2"/>
      </rPr>
      <t>SLIDING DOORS:</t>
    </r>
    <r>
      <rPr>
        <sz val="12"/>
        <color theme="1"/>
        <rFont val="Verdana"/>
        <family val="2"/>
      </rPr>
      <t xml:space="preserve"> Works for single or double sliding doors.  </t>
    </r>
    <r>
      <rPr>
        <u/>
        <sz val="12"/>
        <color theme="1"/>
        <rFont val="Verdana"/>
        <family val="2"/>
      </rPr>
      <t>Must have a sliding door low threshold kit (KSD or SDL) installed for the flyscreen door to work in your greenhouse</t>
    </r>
    <r>
      <rPr>
        <sz val="12"/>
        <color theme="1"/>
        <rFont val="Verdana"/>
        <family val="2"/>
      </rPr>
      <t xml:space="preserve">. </t>
    </r>
    <r>
      <rPr>
        <b/>
        <sz val="12"/>
        <color theme="1"/>
        <rFont val="Verdana"/>
        <family val="2"/>
      </rPr>
      <t>HINGED DOORS:</t>
    </r>
    <r>
      <rPr>
        <sz val="12"/>
        <color theme="1"/>
        <rFont val="Verdana"/>
        <family val="2"/>
      </rPr>
      <t xml:space="preserve"> Will only work with a hinged door with an adaptation kit (VI SDL+2L). </t>
    </r>
  </si>
  <si>
    <t>017783911010</t>
  </si>
  <si>
    <t>017783911027</t>
  </si>
  <si>
    <t>017783911034</t>
  </si>
  <si>
    <t>017783911041</t>
  </si>
  <si>
    <t>017783911058</t>
  </si>
  <si>
    <t>017783911065</t>
  </si>
  <si>
    <t>017783911072</t>
  </si>
  <si>
    <t>017783911089</t>
  </si>
  <si>
    <t>017783911096</t>
  </si>
  <si>
    <t>017783911102</t>
  </si>
  <si>
    <t>017783911119</t>
  </si>
  <si>
    <t>017783911126</t>
  </si>
  <si>
    <t>017783911133</t>
  </si>
  <si>
    <t>017783911140</t>
  </si>
  <si>
    <t>017783911157</t>
  </si>
  <si>
    <t>017783911164</t>
  </si>
  <si>
    <t>017783710613</t>
  </si>
  <si>
    <t>017783710620</t>
  </si>
  <si>
    <t>0177837106237</t>
  </si>
  <si>
    <t>017783314132</t>
  </si>
  <si>
    <t>9001567201535</t>
  </si>
  <si>
    <t>133 sq ft</t>
  </si>
  <si>
    <t>017783831004</t>
  </si>
  <si>
    <t>017783852009</t>
  </si>
  <si>
    <t>017783816001</t>
  </si>
  <si>
    <t>Berlin II-2 RS</t>
  </si>
  <si>
    <t>Berlin II-2 SS</t>
  </si>
  <si>
    <t>Berlin II-2 FS</t>
  </si>
  <si>
    <t>Berlin II-3 RS</t>
  </si>
  <si>
    <t>Berlin II-3 SS</t>
  </si>
  <si>
    <t>Berlin II-3 FS</t>
  </si>
  <si>
    <t>Berlin II-5 RS</t>
  </si>
  <si>
    <t>Berlin II-5 SS</t>
  </si>
  <si>
    <t>Berlin II-5 FS</t>
  </si>
  <si>
    <t>Berlin II-6 RS</t>
  </si>
  <si>
    <t>Berlin II-6 SS</t>
  </si>
  <si>
    <t>Berlin II-6 FS</t>
  </si>
  <si>
    <t>Berlin II-7 RS</t>
  </si>
  <si>
    <t>Berlin II-7 SS</t>
  </si>
  <si>
    <t>Berlin II-7 FS</t>
  </si>
  <si>
    <t>Berlin II-4 RS</t>
  </si>
  <si>
    <t>Berlin II-4 SS</t>
  </si>
  <si>
    <t>Berlin II-4 FS</t>
  </si>
  <si>
    <t>Berlin III-3 RS</t>
  </si>
  <si>
    <t>Berlin III-3 SS</t>
  </si>
  <si>
    <t>Berlin III-3 FS</t>
  </si>
  <si>
    <t>Berlin III-4 RS</t>
  </si>
  <si>
    <t>Berlin III-4 SS</t>
  </si>
  <si>
    <t>Berlin III-4 FS</t>
  </si>
  <si>
    <t>Berlin III-5 RS</t>
  </si>
  <si>
    <t>Berlin III-5 SS</t>
  </si>
  <si>
    <t>Berlin III-5 FS</t>
  </si>
  <si>
    <t>Berlin III-6 RS</t>
  </si>
  <si>
    <t>Berlin III-6 SS</t>
  </si>
  <si>
    <t>Berlin III-6 FS</t>
  </si>
  <si>
    <t>Berlin III-7 RS</t>
  </si>
  <si>
    <t>Berlin III-7 SS</t>
  </si>
  <si>
    <t>Berlin III-7 FS</t>
  </si>
  <si>
    <t>Berlin III-8 RS</t>
  </si>
  <si>
    <t>Berlin III-8 SS</t>
  </si>
  <si>
    <t>Berlin III-8 FS</t>
  </si>
  <si>
    <t>Berlin IV-3 RS</t>
  </si>
  <si>
    <t>Berlin IV-3 SS</t>
  </si>
  <si>
    <t>Berlin IV-3 FS</t>
  </si>
  <si>
    <t>Berlin IV-4 RS</t>
  </si>
  <si>
    <t>Berlin IV-4 SS</t>
  </si>
  <si>
    <t>Berlin IV-4 FS</t>
  </si>
  <si>
    <t>Berlin IV-5 RS</t>
  </si>
  <si>
    <t>Berlin IV-5 SS</t>
  </si>
  <si>
    <t>Berlin IV-5 FS</t>
  </si>
  <si>
    <t>Berlin IV-6 RS</t>
  </si>
  <si>
    <t>Berlin IV-6 SS</t>
  </si>
  <si>
    <t>Berlin IV-6 FS</t>
  </si>
  <si>
    <t>Berlin IV-7 RS</t>
  </si>
  <si>
    <t>Berlin IV-7 SS</t>
  </si>
  <si>
    <t>Berlin IV-7 FS</t>
  </si>
  <si>
    <t>Berlin IV-8 RS</t>
  </si>
  <si>
    <t>Berlin IV-8 SS</t>
  </si>
  <si>
    <t>Berlin IV-8 FS</t>
  </si>
  <si>
    <t>Berlin V-3 RS</t>
  </si>
  <si>
    <t>Berlin V-3 SS</t>
  </si>
  <si>
    <t>Berlin V-3 FS</t>
  </si>
  <si>
    <t>Berlin V-4 RS</t>
  </si>
  <si>
    <t>Berlin V-4 SS</t>
  </si>
  <si>
    <t>Berlin V-4 FS</t>
  </si>
  <si>
    <t>Berlin V-5 RS</t>
  </si>
  <si>
    <t>Berlin V-5 SS</t>
  </si>
  <si>
    <t>Berlin V-5 FS</t>
  </si>
  <si>
    <t>Berlin V-6 RS</t>
  </si>
  <si>
    <t>Berlin V-6 SS</t>
  </si>
  <si>
    <t>Berlin V-6 FS</t>
  </si>
  <si>
    <t>Berlin V-7 RS</t>
  </si>
  <si>
    <t>Berlin V-7 SS</t>
  </si>
  <si>
    <t>Berlin V-7 FS</t>
  </si>
  <si>
    <t>Berlin V-8 RS</t>
  </si>
  <si>
    <t>Berlin V-8 SS</t>
  </si>
  <si>
    <t>Berlin V-8 FS</t>
  </si>
  <si>
    <t>6'7"</t>
  </si>
  <si>
    <t>7'1"</t>
  </si>
  <si>
    <t>10'6"</t>
  </si>
  <si>
    <t>14'</t>
  </si>
  <si>
    <t>17'5"</t>
  </si>
  <si>
    <t>24'3"</t>
  </si>
  <si>
    <t>27'8"</t>
  </si>
  <si>
    <t>13'2"</t>
  </si>
  <si>
    <t>16'5"</t>
  </si>
  <si>
    <t>7'11"</t>
  </si>
  <si>
    <t>8'3"</t>
  </si>
  <si>
    <t>8'6"</t>
  </si>
  <si>
    <t>8'10"</t>
  </si>
  <si>
    <t>Berlin II-2 Roof Shading - HOKLAR-SUN, a shading fabric interwoven with reflective aluminum threads, UV and moisture resistant.</t>
  </si>
  <si>
    <t>Silver/white/gray</t>
  </si>
  <si>
    <t>Berlin V-8 Roof Shading- HOKLAR-SUN, a shading fabric interwoven with reflective aluminum threads, UV and moisture resistant.</t>
  </si>
  <si>
    <t>Berlin V-7 Roof Shading- HOKLAR-SUN, a shading fabric interwoven with reflective aluminum threads, UV and moisture resistant.</t>
  </si>
  <si>
    <t>Berlin V-6 Roof Shading- HOKLAR-SUN, a shading fabric interwoven with reflective aluminum threads, UV and moisture resistant.</t>
  </si>
  <si>
    <t>Berlin V-5 Roof Shading- HOKLAR-SUN, a shading fabric interwoven with reflective aluminum threads, UV and moisture resistant.</t>
  </si>
  <si>
    <t>Berlin V-4 Roof Shading- HOKLAR-SUN, a shading fabric interwoven with reflective aluminum threads, UV and moisture resistant.</t>
  </si>
  <si>
    <t>Berlin V-3 Roof Shading- HOKLAR-SUN, a shading fabric interwoven with reflective aluminum threads, UV and moisture resistant.</t>
  </si>
  <si>
    <t>Berlin IV-7 Roof Shading- HOKLAR-SUN, a shading fabric interwoven with reflective aluminum threads, UV and moisture resistant.</t>
  </si>
  <si>
    <t>Berlin IV-6 Roof Shading- HOKLAR-SUN, a shading fabric interwoven with reflective aluminum threads, UV and moisture resistant.</t>
  </si>
  <si>
    <t>Berlin IV-5 Roof Shading- HOKLAR-SUN, a shading fabric interwoven with reflective aluminum threads, UV and moisture resistant.</t>
  </si>
  <si>
    <t>Berlin IV-4 Roof Shading- HOKLAR-SUN, a shading fabric interwoven with reflective aluminum threads, UV and moisture resistant.</t>
  </si>
  <si>
    <t>Berlin IV-3 Roof Shading- HOKLAR-SUN, a shading fabric interwoven with reflective aluminum threads, UV and moisture resistant.</t>
  </si>
  <si>
    <t>Berlin III-8 Roof Shading- HOKLAR-SUN, a shading fabric interwoven with reflective aluminum threads, UV and moisture resistant.</t>
  </si>
  <si>
    <t>Berlin III-7 Roof Shading- HOKLAR-SUN, a shading fabric interwoven with reflective aluminum threads, UV and moisture resistant.</t>
  </si>
  <si>
    <t>Berlin II-2 Shade for side/sliders- HOKLAR-SUN, a shading fabric interwoven with reflective aluminum threads, UV and moisture resistant.</t>
  </si>
  <si>
    <t>Berlin II-3 Roof Shading- HOKLAR-SUN, a shading fabric interwoven with reflective aluminum threads, UV and moisture resistant.</t>
  </si>
  <si>
    <t>Berlin II-3 Shade for side/sliders- HOKLAR-SUN, a shading fabric interwoven with reflective aluminum threads, UV and moisture resistant.</t>
  </si>
  <si>
    <t>Berlin II-4 Roof Shading- HOKLAR-SUN, a shading fabric interwoven with reflective aluminum threads, UV and moisture resistant.</t>
  </si>
  <si>
    <t>Berlin III-6 Roof Shading- HOKLAR-SUN, a shading fabric interwoven with reflective aluminum threads, UV and moisture resistant.</t>
  </si>
  <si>
    <t>Berlin III-5 Roof Shading- HOKLAR-SUN, a shading fabric interwoven with reflective aluminum threads, UV and moisture resistant.</t>
  </si>
  <si>
    <t>Berlin III-4 Roof Shading- HOKLAR-SUN, a shading fabric interwoven with reflective aluminum threads, UV and moisture resistant.</t>
  </si>
  <si>
    <t>Berlin III-3 Roof Shading- HOKLAR-SUN, a shading fabric interwoven with reflective aluminum threads, UV and moisture resistant.</t>
  </si>
  <si>
    <t>Berlin II-7 Shade for side/sliders- HOKLAR-SUN, a shading fabric interwoven with reflective aluminum threads, UV and moisture resistant.</t>
  </si>
  <si>
    <t>Berlin II-6 Shade for side/sliders- HOKLAR-SUN, a shading fabric interwoven with reflective aluminum threads, UV and moisture resistant.</t>
  </si>
  <si>
    <t>Berlin II-6 Roof Shading- HOKLAR-SUN, a shading fabric interwoven with reflective aluminum threads, UV and moisture resistant.</t>
  </si>
  <si>
    <t>Berlin II-7 Roof Shading- HOKLAR-SUN, a shading fabric interwoven with reflective aluminum threads, UV and moisture resistant.D605</t>
  </si>
  <si>
    <t>Berlin II-5 Shade for side/sliders- HOKLAR-SUN, a shading fabric interwoven with reflective aluminum threads, UV and moisture resistant.</t>
  </si>
  <si>
    <t>Berlin II-5 Roof Shading- HOKLAR-SUN, a shading fabric interwoven with reflective aluminum threads, UV and moisture resistant.</t>
  </si>
  <si>
    <t>Berlin II-4 Shade for side/sliders- HOKLAR-SUN, a shading fabric interwoven with reflective aluminum threads, UV and moisture resistant.</t>
  </si>
  <si>
    <t>Berlin II-3 Shade for entire arch (roof &amp; sides)- HOKLAR-SUN, a shading fabric interwoven with reflective aluminum threads, UV and moisture resistant.</t>
  </si>
  <si>
    <t>Berlin II-4 Shade for entire arch (roof &amp; sides)- HOKLAR-SUN, a shading fabric interwoven with reflective aluminum threads, UV and moisture resistant.</t>
  </si>
  <si>
    <t>Berlin II-5 Shade for entire arch (roof &amp; sides)- HOKLAR-SUN, a shading fabric interwoven with reflective aluminum threads, UV and moisture resistant.</t>
  </si>
  <si>
    <t>Berlin II-6 Shade for entire arch (roof &amp; sides)- HOKLAR-SUN, a shading fabric interwoven with reflective aluminum threads, UV and moisture resistant.</t>
  </si>
  <si>
    <t>Berlin II-7 Shade for entire arch (roof &amp; sides)- HOKLAR-SUN, a shading fabric interwoven with reflective aluminum threads, UV and moisture resistant.</t>
  </si>
  <si>
    <t>Berlin III-3 Shade for entire arch (roof &amp; sides)- HOKLAR-SUN, a shading fabric interwoven with reflective aluminum threads, UV and moisture resistant.</t>
  </si>
  <si>
    <t>Berlin III-4 Shade for entire arch (roof &amp; sides)- HOKLAR-SUN, a shading fabric interwoven with reflective aluminum threads, UV and moisture resistant.</t>
  </si>
  <si>
    <t>Berlin III-5 Shade for entire arch (roof &amp; sides)- HOKLAR-SUN, a shading fabric interwoven with reflective aluminum threads, UV and moisture resistant.</t>
  </si>
  <si>
    <t>Berlin III-6 Shade for entire arch (roof &amp; sides)- HOKLAR-SUN, a shading fabric interwoven with reflective aluminum threads, UV and moisture resistant.</t>
  </si>
  <si>
    <t>Berlin III-7 Shade for entire arch (roof &amp; sides)- HOKLAR-SUN, a shading fabric interwoven with reflective aluminum threads, UV and moisture resistant.</t>
  </si>
  <si>
    <t>Berlin III-8 Shade for entire arch (roof &amp; sides)- HOKLAR-SUN, a shading fabric interwoven with reflective aluminum threads, UV and moisture resistant.</t>
  </si>
  <si>
    <t>Berlin IV-3 Shade for entire arch (roof &amp; sides)- HOKLAR-SUN, a shading fabric interwoven with reflective aluminum threads, UV and moisture resistant.</t>
  </si>
  <si>
    <t>Berlin IV-4 Shade for entire arch (roof &amp; sides)- HOKLAR-SUN, a shading fabric interwoven with reflective aluminum threads, UV and moisture resistant.</t>
  </si>
  <si>
    <t>Berlin IV-5 Shade for entire arch (roof &amp; sides)- HOKLAR-SUN, a shading fabric interwoven with reflective aluminum threads, UV and moisture resistant.</t>
  </si>
  <si>
    <t>Berlin IV-6 Shade for entire arch (roof &amp; sides)- HOKLAR-SUN, a shading fabric interwoven with reflective aluminum threads, UV and moisture resistant.</t>
  </si>
  <si>
    <t>Berlin IV-7 Shade for entire arch (roof &amp; sides)- HOKLAR-SUN, a shading fabric interwoven with reflective aluminum threads, UV and moisture resistant.</t>
  </si>
  <si>
    <t>Berlin IV-8 Shade for entire arch (roof &amp; sides)- HOKLAR-SUN, a shading fabric interwoven with reflective aluminum threads, UV and moisture resistant.</t>
  </si>
  <si>
    <t>Berlin V-3 Shade for entire arch (roof &amp; sides)- HOKLAR-SUN, a shading fabric interwoven with reflective aluminum threads, UV and moisture resistant.</t>
  </si>
  <si>
    <t>Berlin V-4 Shade for entire arch (roof &amp; sides)- HOKLAR-SUN, a shading fabric interwoven with reflective aluminum threads, UV and moisture resistant.</t>
  </si>
  <si>
    <t>Berlin V-5 Shade for entire arch (roof &amp; sides)- HOKLAR-SUN, a shading fabric interwoven with reflective aluminum threads, UV and moisture resistant.</t>
  </si>
  <si>
    <t>Berlin V-6 Shade for entire arch (roof &amp; sides)- HOKLAR-SUN, a shading fabric interwoven with reflective aluminum threads, UV and moisture resistant.</t>
  </si>
  <si>
    <t>Berlin V-7 Shade for entire arch (roof &amp; sides)- HOKLAR-SUN, a shading fabric interwoven with reflective aluminum threads, UV and moisture resistant.</t>
  </si>
  <si>
    <t>Berlin V-8 Shade for entire arch (roof &amp; sides)- HOKLAR-SUN, a shading fabric interwoven with reflective aluminum threads, UV and moisture resistant.</t>
  </si>
  <si>
    <t>Berlin II-2 Shade for entire arch (roof &amp; sides)- HOKLAR-SUN, a shading fabric interwoven with reflective aluminum threads, UV and moisture resistant.</t>
  </si>
  <si>
    <t>Berlin III-3 Shade for side/sliders- HOKLAR-SUN, a shading fabric interwoven with reflective aluminum threads, UV and moisture resistant.</t>
  </si>
  <si>
    <t>Berlin III-4 Shade for side/sliders- HOKLAR-SUN, a shading fabric interwoven with reflective aluminum threads, UV and moisture resistant.</t>
  </si>
  <si>
    <t>Berlin III-5 Shade for side/sliders- HOKLAR-SUN, a shading fabric interwoven with reflective aluminum threads, UV and moisture resistant.</t>
  </si>
  <si>
    <t>Berlin III-6 Shade for side/sliders- HOKLAR-SUN, a shading fabric interwoven with reflective aluminum threads, UV and moisture resistant.</t>
  </si>
  <si>
    <t>Berlin III-7 Shade for side/sliders- HOKLAR-SUN, a shading fabric interwoven with reflective aluminum threads, UV and moisture resistant.</t>
  </si>
  <si>
    <t>Berlin III-8 Shade for side/sliders- HOKLAR-SUN, a shading fabric interwoven with reflective aluminum threads, UV and moisture resistant.</t>
  </si>
  <si>
    <t>Berlin IV-3 Shade for side/sliders- HOKLAR-SUN, a shading fabric interwoven with reflective aluminum threads, UV and moisture resistant.</t>
  </si>
  <si>
    <t>Berlin IV-4 Shade for side/sliders- HOKLAR-SUN, a shading fabric interwoven with reflective aluminum threads, UV and moisture resistant.</t>
  </si>
  <si>
    <t>Berlin IV-5 Shade for side/sliders- HOKLAR-SUN, a shading fabric interwoven with reflective aluminum threads, UV and moisture resistant.</t>
  </si>
  <si>
    <t>Berlin IV-6 Shade for side/sliders- HOKLAR-SUN, a shading fabric interwoven with reflective aluminum threads, UV and moisture resistant.</t>
  </si>
  <si>
    <t>Berlin IV-7 Shade for side/sliders- HOKLAR-SUN, a shading fabric interwoven with reflective aluminum threads, UV and moisture resistant.</t>
  </si>
  <si>
    <t>Berlin IV-8 Shade for side/sliders- HOKLAR-SUN, a shading fabric interwoven with reflective aluminum threads, UV and moisture resistant.</t>
  </si>
  <si>
    <t>Berlin V-3 Shade for side/sliders- HOKLAR-SUN, a shading fabric interwoven with reflective aluminum threads, UV and moisture resistant.</t>
  </si>
  <si>
    <t>Berlin V-4 Shade for side/sliders- HOKLAR-SUN, a shading fabric interwoven with reflective aluminum threads, UV and moisture resistant.</t>
  </si>
  <si>
    <t>Berlin V-5 Shade for side/sliders- HOKLAR-SUN, a shading fabric interwoven with reflective aluminum threads, UV and moisture resistant.</t>
  </si>
  <si>
    <t>Berlin V-6 Shade for side/sliders- HOKLAR-SUN, a shading fabric interwoven with reflective aluminum threads, UV and moisture resistant.</t>
  </si>
  <si>
    <t>Berlin V-7 Shade for side/sliders- HOKLAR-SUN, a shading fabric interwoven with reflective aluminum threads, UV and moisture resistant.</t>
  </si>
  <si>
    <t>Berlin V-8 Shade for side/sliders- HOKLAR-SUN, a shading fabric interwoven with reflective aluminum threads, UV and moisture resistant.</t>
  </si>
  <si>
    <t>VI Louvre Opener</t>
  </si>
  <si>
    <t>VI Louvre</t>
  </si>
  <si>
    <t>VI Louvre Cover</t>
  </si>
  <si>
    <t>White (RAL9016), Silver/White Aluminum (RAL 9006), Anthracite Gray (DB703)</t>
  </si>
  <si>
    <t>Berlin IV Type 3 13'2" x 10'6" - Unique lean to design with push up sides to use as a greenhouse, a three season porch, or a patio cover - based on your preference for the season. Includes one 3-part multi-section lockable sliding door.  Additional upgrade available.</t>
  </si>
  <si>
    <t>Berlin IV Type 4 13'2" x 14' - Unique lean to design with push up sides to use as a greenhouse, a three season porch, or a patio cover - based on your preference for the season. Includes one 3-part multi-section lockable sliding door.  Additional upgrade available.</t>
  </si>
  <si>
    <t>Berlin IV Type 5 13'2"x 17'5" - Unique lean to design with push up sides to use as a greenhouse, a three season porch, or a patio cover - based on your preference for the season. Includes one 3-part multi-section lockable sliding door.  Additional upgrade available.</t>
  </si>
  <si>
    <t>Berlin IV Type 6 13'2" x 20'10" - Unique lean to design with push up sides to use as a greenhouse, a three season porch, or a patio cover - based on your preference for the season. Includes one 3-part multi-section lockable sliding door.  Additional upgrade available.</t>
  </si>
  <si>
    <t>Berlin IV Type 7  13'2" x  24'3" - Unique lean to design with push up sides to use as a greenhouse, a three season porch, or a patio cover - based on your preference for the season. Includes one 3-part multi-section lockable sliding door.  Additional upgrade available.</t>
  </si>
  <si>
    <t>Berlin IV Type 8  13'2" x  27'8" - Unique lean to design with push up sides to use as a greenhouse, a three season porch, or a patio cover - based on your preference for the season. Includes one 3-part multi-section lockable sliding door.  Additional upgrade available.</t>
  </si>
  <si>
    <t>Berlin V Type 3  16'5" x 10'6" - Unique lean to design with push up sides to use as a greenhouse, a three season porch, or a patio cover - based on your preference for the season. Includes one 3-part multi-section lockable sliding door.  Additional upgrade available.</t>
  </si>
  <si>
    <t>Berlin V Type 4  16'5"x 14' - Unique lean to design with push up sides to use as a greenhouse, a three season porch, or a patio cover - based on your preference for the season. Includes one 3-part multi-section lockable sliding door.  Additional upgrade available.</t>
  </si>
  <si>
    <t>Berlin V Type 5 16'5"x 17'5" - Unique lean to design with push up sides to use as a greenhouse, a three season porch, or a patio cover - based on your preference for the season. Includes one 3-part multi-section lockable sliding door.  Additional upgrade available.</t>
  </si>
  <si>
    <t>Berlin V Type 6 16'5" x 20'10" - Unique lean to design with push up sides to use as a greenhouse, a three season porch, or a patio cover - based on your preference for the season. Includes one 3-part multi-section lockable sliding door.  Additional upgrade available.</t>
  </si>
  <si>
    <t>Berlin V Type 7 16'5" x  24'3" - Unique lean to design with push up sides to use as a greenhouse, a three season porch, or a patio cover - based on your preference for the season. Includes one 3-part multi-section lockable sliding door.  Additional upgrade available.</t>
  </si>
  <si>
    <t>Berlin V Type 8  16'5" x  27'8" - Unique lean to design with push up sides to use as a greenhouse, a three season porch, or a patio cover - based on your preference for the season. Includes one 3-part multi-section lockable sliding door.  Additional upgrade available.</t>
  </si>
  <si>
    <t>BERLIN SOLARVERANDA - Unique lean to with push up sides for additional ventilation can be used as a greenhouse, patio cover or three season porch!  Plexiglass is standard glazing.</t>
  </si>
  <si>
    <t xml:space="preserve">Berlin II Type 3 6'7" x 10'6" - Unique lean to design with push up sides to use as a greenhouse, a three season porch, or a patio cover - based on your preference for the season.  Plexiglass is standard glazing.  Includes one lockable hinged door.    </t>
  </si>
  <si>
    <t xml:space="preserve">Berlin II Type 4 6'7" x 14' - Unique lean to design with push up sides to use as a greenhouse, a three season porch, or a patio cover - based on your preference for the season.  Plexiglass is standard glazing.  Includes one lockable hinged door.    </t>
  </si>
  <si>
    <t xml:space="preserve">Berlin II Type 5 6'7" x 17'5" - Unique lean to design with push up sides to use as a greenhouse, a three season porch, or a patio cover - based on your preference for the season.  Plexiglass is standard glazing.  Includes one lockable hinged door.    </t>
  </si>
  <si>
    <t xml:space="preserve">Berlin II Type 6 6'7" x 20'10" - Unique lean to design with push up sides to use as a greenhouse, a three season porch, or a patio cover - based on your preference for the season.  Plexiglass is standard glazing.  Includes one lockable hinged door.    </t>
  </si>
  <si>
    <t xml:space="preserve">Berlin II Type 7 6'7" x 24'3" - Unique lean to design with push up sides to use as a greenhouse, a three season porch, or a patio cover - based on your preference for the season.  Plexiglass is standard glazing.  Includes one lockable hinged door.    </t>
  </si>
  <si>
    <t xml:space="preserve">Berlin II Type 2 6'7" x 7'1" - Unique lean to design with push up sides to use as a greenhouse, a three season porch, or a patio cover - based on your preference for the season.  Plexiglass is standard glazing.  Includes one lockable hinged door.    </t>
  </si>
  <si>
    <t>Berlin III Type 4 9'10"" x 14' - Unique lean to design with push up sides to use as a greenhouse, a three season porch, or a patio cover - based on your preference for the season. Includes one 3-part multi-section lockable sliding door.    Plexiglass is standard glazing.  Additional door upgrade available.</t>
  </si>
  <si>
    <t>Berlin III Type 5 9'10"x 17'5" - Unique lean to design with push up sides to use as a greenhouse, a three season porch, or a patio cover - based on your preference for the season. Includes one 3-part multi-section lockable sliding door.    Plexiglass is standard glazing.  Additional door upgrade available.</t>
  </si>
  <si>
    <t>Berlin III Type 6 9'10" x 20'10" - Unique lean to design with push up sides to use as a greenhouse, a three season porch, or a patio cover - based on your preference for the season. Includes one 3-part multi-section lockable sliding door.    Plexiglass is standard glazing.  Additional door upgrade available.</t>
  </si>
  <si>
    <t>Berlin III Type 7 9'10" x  24'3" - Unique lean to design with push up sides to use as a greenhouse, a three season porch, or a patio cover - based on your preference for the season. Includes one 3-part multi-section lockable sliding door.    Plexiglass is standard glazing.  Additional door upgrade available.</t>
  </si>
  <si>
    <t>Berlin III Type 8 9'10" x  27'8" - Unique lean to design with push up sides to use as a greenhouse, a three season porch, or a patio cover - based on your preference for the season. Includes one 3-part multi-section lockable sliding door.    Plexiglass is standard glazing.  Additional door upgrade available.</t>
  </si>
  <si>
    <t>Berlin III Type 3 9'10" x 10'6" - Unique lean to design with push up sides to use as a greenhouse, a three season porch, or a patio cover - based on your preference for the season. Includes one 3-part multi-section lockable sliding door.    Plexiglass is standard glazing.  Additional door upgrade available.</t>
  </si>
  <si>
    <t>16 weeks estimated</t>
  </si>
  <si>
    <t xml:space="preserve">       2026 Dealer Prices effective May 5, 2026                             Customer Service: 877-760-8500  or customerservice@exaco.com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</si>
</sst>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quot;$&quot;#,##0"/>
    <numFmt numFmtId="165" formatCode="&quot;$&quot;#,##0.00;[Red]&quot;$&quot;#,##0.00"/>
    <numFmt numFmtId="166" formatCode="&quot;$&quot;#,##0.00"/>
    <numFmt numFmtId="167" formatCode="000000000000"/>
  </numFmts>
  <fonts count="67" x14ac:knownFonts="1">
    <font>
      <sz val="11"/>
      <color theme="1"/>
      <name val="Calibri"/>
      <family val="2"/>
      <scheme val="minor"/>
    </font>
    <font>
      <sz val="12"/>
      <color theme="1"/>
      <name val="Calibri"/>
      <family val="2"/>
      <scheme val="minor"/>
    </font>
    <font>
      <sz val="8"/>
      <name val="Verdana"/>
      <family val="2"/>
    </font>
    <font>
      <sz val="14"/>
      <name val="Verdana"/>
      <family val="2"/>
    </font>
    <font>
      <b/>
      <sz val="12"/>
      <name val="Verdana"/>
      <family val="2"/>
    </font>
    <font>
      <sz val="12"/>
      <name val="Verdana"/>
      <family val="2"/>
    </font>
    <font>
      <sz val="12"/>
      <color indexed="8"/>
      <name val="Verdana"/>
      <family val="2"/>
    </font>
    <font>
      <sz val="11"/>
      <name val="Verdana"/>
      <family val="2"/>
    </font>
    <font>
      <sz val="12"/>
      <color indexed="12"/>
      <name val="Verdana"/>
      <family val="2"/>
    </font>
    <font>
      <b/>
      <sz val="16"/>
      <color indexed="10"/>
      <name val="Verdana"/>
      <family val="2"/>
    </font>
    <font>
      <b/>
      <sz val="12"/>
      <color indexed="10"/>
      <name val="Verdana"/>
      <family val="2"/>
    </font>
    <font>
      <sz val="12"/>
      <color indexed="10"/>
      <name val="Verdana"/>
      <family val="2"/>
    </font>
    <font>
      <sz val="11"/>
      <color theme="1"/>
      <name val="Calibri"/>
      <family val="2"/>
      <scheme val="minor"/>
    </font>
    <font>
      <u/>
      <sz val="8.25"/>
      <color theme="10"/>
      <name val="Calibri"/>
      <family val="2"/>
    </font>
    <font>
      <sz val="12"/>
      <color theme="1"/>
      <name val="Verdana"/>
      <family val="2"/>
    </font>
    <font>
      <b/>
      <sz val="12"/>
      <color rgb="FFFF0000"/>
      <name val="Verdana"/>
      <family val="2"/>
    </font>
    <font>
      <sz val="12"/>
      <color rgb="FFFF0000"/>
      <name val="Verdana"/>
      <family val="2"/>
    </font>
    <font>
      <sz val="16"/>
      <color rgb="FFFF0000"/>
      <name val="Verdana"/>
      <family val="2"/>
    </font>
    <font>
      <b/>
      <sz val="12"/>
      <color theme="1"/>
      <name val="Verdana"/>
      <family val="2"/>
    </font>
    <font>
      <u/>
      <sz val="12"/>
      <color theme="10"/>
      <name val="Verdana"/>
      <family val="2"/>
    </font>
    <font>
      <u/>
      <sz val="12"/>
      <name val="Verdana"/>
      <family val="2"/>
    </font>
    <font>
      <i/>
      <sz val="12"/>
      <color indexed="10"/>
      <name val="Verdana"/>
      <family val="2"/>
    </font>
    <font>
      <b/>
      <sz val="14"/>
      <name val="Verdana"/>
      <family val="2"/>
    </font>
    <font>
      <b/>
      <sz val="11"/>
      <name val="Verdana"/>
      <family val="2"/>
    </font>
    <font>
      <sz val="10"/>
      <color rgb="FFFF0000"/>
      <name val="Verdana"/>
      <family val="2"/>
    </font>
    <font>
      <u/>
      <sz val="12"/>
      <color theme="10"/>
      <name val="Calibri"/>
      <family val="2"/>
    </font>
    <font>
      <sz val="10"/>
      <color theme="1"/>
      <name val="Verdana"/>
      <family val="2"/>
    </font>
    <font>
      <b/>
      <sz val="8"/>
      <name val="Verdana"/>
      <family val="2"/>
    </font>
    <font>
      <sz val="14"/>
      <color theme="1"/>
      <name val="Verdana"/>
      <family val="2"/>
    </font>
    <font>
      <i/>
      <sz val="12"/>
      <color rgb="FFFF0000"/>
      <name val="Verdana"/>
      <family val="2"/>
    </font>
    <font>
      <sz val="13"/>
      <name val="Verdana"/>
      <family val="2"/>
    </font>
    <font>
      <b/>
      <sz val="13"/>
      <name val="Verdana"/>
      <family val="2"/>
    </font>
    <font>
      <sz val="10"/>
      <name val="Verdana"/>
      <family val="2"/>
    </font>
    <font>
      <b/>
      <sz val="13"/>
      <color theme="1"/>
      <name val="Verdana"/>
      <family val="2"/>
    </font>
    <font>
      <b/>
      <sz val="14"/>
      <color theme="1"/>
      <name val="Verdana"/>
      <family val="2"/>
    </font>
    <font>
      <sz val="12"/>
      <color rgb="FF000000"/>
      <name val="Verdana"/>
      <family val="2"/>
    </font>
    <font>
      <u/>
      <sz val="8.25"/>
      <color rgb="FF0000FF"/>
      <name val="Calibri"/>
      <family val="2"/>
      <scheme val="minor"/>
    </font>
    <font>
      <sz val="11"/>
      <name val="Calibri"/>
      <family val="2"/>
      <scheme val="minor"/>
    </font>
    <font>
      <sz val="14"/>
      <name val="Calibri"/>
      <family val="2"/>
      <scheme val="minor"/>
    </font>
    <font>
      <b/>
      <sz val="12"/>
      <color indexed="8"/>
      <name val="Verdana"/>
      <family val="2"/>
    </font>
    <font>
      <sz val="9"/>
      <name val="Verdana"/>
      <family val="2"/>
    </font>
    <font>
      <i/>
      <sz val="12"/>
      <name val="Verdana"/>
      <family val="2"/>
    </font>
    <font>
      <b/>
      <sz val="16"/>
      <color theme="1"/>
      <name val="Verdana"/>
      <family val="2"/>
    </font>
    <font>
      <b/>
      <sz val="16"/>
      <name val="Verdana"/>
      <family val="2"/>
    </font>
    <font>
      <sz val="16"/>
      <name val="Verdana"/>
      <family val="2"/>
    </font>
    <font>
      <sz val="16"/>
      <color theme="1"/>
      <name val="Verdana"/>
      <family val="2"/>
    </font>
    <font>
      <u/>
      <sz val="16"/>
      <color theme="10"/>
      <name val="Verdana"/>
      <family val="2"/>
    </font>
    <font>
      <b/>
      <u/>
      <sz val="16"/>
      <color theme="10"/>
      <name val="Verdana"/>
      <family val="2"/>
    </font>
    <font>
      <b/>
      <sz val="16"/>
      <color rgb="FFFF0000"/>
      <name val="Verdana"/>
      <family val="2"/>
    </font>
    <font>
      <u/>
      <sz val="16"/>
      <name val="Verdana"/>
      <family val="2"/>
    </font>
    <font>
      <b/>
      <u/>
      <sz val="16"/>
      <color theme="4"/>
      <name val="Verdana"/>
      <family val="2"/>
    </font>
    <font>
      <b/>
      <u/>
      <sz val="12"/>
      <name val="Verdana"/>
      <family val="2"/>
    </font>
    <font>
      <u/>
      <sz val="11"/>
      <color theme="1"/>
      <name val="Calibri"/>
      <family val="2"/>
      <scheme val="minor"/>
    </font>
    <font>
      <sz val="12"/>
      <color indexed="8"/>
      <name val="Aptos Narrow"/>
      <family val="2"/>
    </font>
    <font>
      <sz val="15"/>
      <name val="Verdana"/>
      <family val="2"/>
    </font>
    <font>
      <b/>
      <sz val="15"/>
      <name val="Verdana"/>
      <family val="2"/>
    </font>
    <font>
      <b/>
      <sz val="10"/>
      <name val="Verdana"/>
      <family val="2"/>
    </font>
    <font>
      <sz val="14"/>
      <color rgb="FFFF0000"/>
      <name val="Verdana"/>
      <family val="2"/>
    </font>
    <font>
      <u/>
      <sz val="9.35"/>
      <color theme="10"/>
      <name val="Calibri"/>
      <family val="2"/>
    </font>
    <font>
      <b/>
      <sz val="13"/>
      <color rgb="FFFF0000"/>
      <name val="Verdana"/>
      <family val="2"/>
    </font>
    <font>
      <sz val="13"/>
      <color rgb="FF000000"/>
      <name val="Verdana"/>
      <family val="2"/>
    </font>
    <font>
      <b/>
      <sz val="13"/>
      <color rgb="FF000000"/>
      <name val="Verdana"/>
      <family val="2"/>
    </font>
    <font>
      <sz val="11"/>
      <color rgb="FFFF0000"/>
      <name val="Verdana"/>
      <family val="2"/>
    </font>
    <font>
      <sz val="11"/>
      <color rgb="FFFF0000"/>
      <name val="Arial Narrow"/>
      <family val="2"/>
    </font>
    <font>
      <sz val="11"/>
      <color theme="1"/>
      <name val="Verdana"/>
      <family val="2"/>
    </font>
    <font>
      <b/>
      <sz val="11"/>
      <color theme="1"/>
      <name val="Verdana"/>
      <family val="2"/>
    </font>
    <font>
      <u/>
      <sz val="12"/>
      <color theme="1"/>
      <name val="Verdana"/>
      <family val="2"/>
    </font>
  </fonts>
  <fills count="1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FCF305"/>
        <bgColor indexed="64"/>
      </patternFill>
    </fill>
    <fill>
      <patternFill patternType="solid">
        <fgColor rgb="FFCCFFCC"/>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4EE0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EBF1DE"/>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ck">
        <color indexed="64"/>
      </top>
      <bottom/>
      <diagonal/>
    </border>
    <border>
      <left/>
      <right style="thin">
        <color indexed="64"/>
      </right>
      <top style="thick">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s>
  <cellStyleXfs count="5">
    <xf numFmtId="0" fontId="0" fillId="0" borderId="0"/>
    <xf numFmtId="43" fontId="12" fillId="0" borderId="0" applyFont="0" applyFill="0" applyBorder="0" applyAlignment="0" applyProtection="0"/>
    <xf numFmtId="44" fontId="12" fillId="0" borderId="0" applyFont="0" applyFill="0" applyBorder="0" applyAlignment="0" applyProtection="0"/>
    <xf numFmtId="0" fontId="13" fillId="0" borderId="0" applyNumberFormat="0" applyFill="0" applyBorder="0" applyAlignment="0" applyProtection="0">
      <alignment vertical="top"/>
      <protection locked="0"/>
    </xf>
    <xf numFmtId="0" fontId="53" fillId="0" borderId="0" applyFill="0" applyProtection="0"/>
  </cellStyleXfs>
  <cellXfs count="1421">
    <xf numFmtId="0" fontId="0" fillId="0" borderId="0" xfId="0"/>
    <xf numFmtId="49" fontId="5" fillId="0" borderId="1" xfId="2"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3" borderId="1" xfId="2" applyNumberFormat="1" applyFont="1" applyFill="1" applyBorder="1" applyAlignment="1">
      <alignment horizontal="center" vertical="center" wrapText="1"/>
    </xf>
    <xf numFmtId="49" fontId="5" fillId="0" borderId="1" xfId="2" quotePrefix="1" applyNumberFormat="1" applyFont="1" applyBorder="1" applyAlignment="1">
      <alignment horizontal="center" vertical="center" wrapText="1"/>
    </xf>
    <xf numFmtId="49" fontId="5" fillId="3" borderId="1" xfId="0" quotePrefix="1" applyNumberFormat="1" applyFont="1" applyFill="1" applyBorder="1" applyAlignment="1">
      <alignment horizontal="center" vertical="center"/>
    </xf>
    <xf numFmtId="49" fontId="14" fillId="0" borderId="1" xfId="0" quotePrefix="1" applyNumberFormat="1" applyFont="1" applyBorder="1" applyAlignment="1">
      <alignment horizontal="center" vertical="center"/>
    </xf>
    <xf numFmtId="0" fontId="14" fillId="0" borderId="5"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5"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5" fillId="0" borderId="2" xfId="0" applyFont="1" applyBorder="1" applyAlignment="1">
      <alignment horizontal="center" vertical="center"/>
    </xf>
    <xf numFmtId="0" fontId="15" fillId="0" borderId="1" xfId="0" applyFont="1" applyBorder="1" applyAlignment="1">
      <alignment horizontal="center" vertical="center"/>
    </xf>
    <xf numFmtId="0" fontId="5" fillId="0" borderId="7" xfId="0" applyFont="1" applyBorder="1" applyAlignment="1">
      <alignment horizontal="center" vertical="center" wrapText="1"/>
    </xf>
    <xf numFmtId="49" fontId="5" fillId="0" borderId="7" xfId="2" applyNumberFormat="1" applyFont="1" applyBorder="1" applyAlignment="1">
      <alignment horizontal="center" vertical="center" wrapText="1"/>
    </xf>
    <xf numFmtId="49" fontId="5" fillId="0" borderId="2" xfId="2" applyNumberFormat="1" applyFont="1" applyBorder="1" applyAlignment="1">
      <alignment horizontal="center" vertical="center" wrapText="1"/>
    </xf>
    <xf numFmtId="0" fontId="15" fillId="0" borderId="1" xfId="0" applyFont="1" applyBorder="1" applyAlignment="1">
      <alignment horizontal="center" vertical="center" wrapText="1"/>
    </xf>
    <xf numFmtId="0" fontId="15" fillId="3" borderId="1" xfId="0" applyFont="1" applyFill="1" applyBorder="1" applyAlignment="1">
      <alignment horizontal="center" vertical="center" wrapText="1"/>
    </xf>
    <xf numFmtId="49" fontId="5" fillId="0" borderId="18" xfId="2" applyNumberFormat="1" applyFont="1" applyBorder="1" applyAlignment="1">
      <alignment horizontal="center" vertical="center" wrapText="1"/>
    </xf>
    <xf numFmtId="49" fontId="5" fillId="0" borderId="18" xfId="0" applyNumberFormat="1" applyFont="1" applyBorder="1" applyAlignment="1">
      <alignment horizontal="center" vertical="center" wrapText="1"/>
    </xf>
    <xf numFmtId="49" fontId="5" fillId="0" borderId="6" xfId="2" applyNumberFormat="1" applyFont="1" applyBorder="1" applyAlignment="1">
      <alignment horizontal="center" vertical="center" wrapText="1"/>
    </xf>
    <xf numFmtId="0" fontId="15" fillId="0" borderId="8" xfId="0" applyFont="1" applyBorder="1" applyAlignment="1">
      <alignment horizontal="center" vertical="center" wrapText="1"/>
    </xf>
    <xf numFmtId="49" fontId="5" fillId="0" borderId="8" xfId="2" applyNumberFormat="1" applyFont="1" applyBorder="1" applyAlignment="1">
      <alignment horizontal="center" vertical="center" wrapText="1"/>
    </xf>
    <xf numFmtId="0" fontId="5" fillId="0" borderId="7" xfId="0" applyFont="1" applyBorder="1" applyAlignment="1">
      <alignment horizontal="center" vertical="center"/>
    </xf>
    <xf numFmtId="0" fontId="15" fillId="0" borderId="6" xfId="0" applyFont="1" applyBorder="1" applyAlignment="1">
      <alignment horizontal="center" vertical="center" wrapText="1"/>
    </xf>
    <xf numFmtId="0" fontId="11" fillId="3" borderId="1" xfId="0" applyFont="1" applyFill="1" applyBorder="1" applyAlignment="1">
      <alignment horizontal="center" vertical="center" wrapText="1"/>
    </xf>
    <xf numFmtId="0" fontId="5" fillId="3" borderId="17" xfId="0" applyFont="1" applyFill="1" applyBorder="1" applyAlignment="1">
      <alignment horizontal="center" vertical="center"/>
    </xf>
    <xf numFmtId="0" fontId="5" fillId="3" borderId="13" xfId="0" applyFont="1" applyFill="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49" fontId="5" fillId="0" borderId="7" xfId="0" applyNumberFormat="1" applyFont="1" applyBorder="1" applyAlignment="1">
      <alignment horizontal="center" vertical="center" wrapText="1"/>
    </xf>
    <xf numFmtId="49" fontId="16" fillId="0" borderId="7" xfId="0" applyNumberFormat="1" applyFont="1" applyBorder="1" applyAlignment="1">
      <alignment horizontal="center" vertical="center" wrapText="1"/>
    </xf>
    <xf numFmtId="49" fontId="4" fillId="2" borderId="8" xfId="0" applyNumberFormat="1" applyFont="1" applyFill="1" applyBorder="1" applyAlignment="1">
      <alignment horizontal="center" vertical="center" wrapText="1"/>
    </xf>
    <xf numFmtId="164" fontId="4" fillId="2" borderId="16" xfId="0" applyNumberFormat="1" applyFont="1" applyFill="1" applyBorder="1" applyAlignment="1">
      <alignment horizontal="center" vertical="center" wrapText="1"/>
    </xf>
    <xf numFmtId="0" fontId="19" fillId="0" borderId="0" xfId="3" applyFont="1" applyAlignment="1" applyProtection="1">
      <alignment horizontal="center" vertical="center"/>
    </xf>
    <xf numFmtId="0" fontId="14" fillId="0" borderId="11" xfId="0" applyFont="1" applyBorder="1" applyAlignment="1">
      <alignment horizontal="center" vertical="center"/>
    </xf>
    <xf numFmtId="0" fontId="14" fillId="0" borderId="8" xfId="0" applyFont="1" applyBorder="1" applyAlignment="1">
      <alignment horizontal="center" vertical="center"/>
    </xf>
    <xf numFmtId="2" fontId="14" fillId="0" borderId="5" xfId="0" applyNumberFormat="1" applyFont="1" applyBorder="1" applyAlignment="1">
      <alignment horizontal="center" vertical="center"/>
    </xf>
    <xf numFmtId="0" fontId="15" fillId="0" borderId="5" xfId="0" applyFont="1" applyBorder="1" applyAlignment="1">
      <alignment horizontal="center" vertical="center" wrapText="1"/>
    </xf>
    <xf numFmtId="0" fontId="18" fillId="5" borderId="8" xfId="0" applyFont="1" applyFill="1" applyBorder="1" applyAlignment="1">
      <alignment horizontal="center" vertical="center"/>
    </xf>
    <xf numFmtId="0" fontId="18" fillId="5" borderId="8" xfId="0" applyFont="1" applyFill="1" applyBorder="1" applyAlignment="1">
      <alignment horizontal="center" vertical="center" wrapText="1"/>
    </xf>
    <xf numFmtId="166" fontId="4" fillId="2" borderId="8" xfId="2" applyNumberFormat="1" applyFont="1" applyFill="1" applyBorder="1" applyAlignment="1">
      <alignment horizontal="center" vertical="center" wrapText="1"/>
    </xf>
    <xf numFmtId="164" fontId="4" fillId="2" borderId="8"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66" fontId="5" fillId="0" borderId="1" xfId="2" applyNumberFormat="1" applyFont="1" applyBorder="1" applyAlignment="1">
      <alignment horizontal="center" vertical="center" wrapText="1"/>
    </xf>
    <xf numFmtId="0" fontId="5" fillId="0" borderId="1" xfId="2"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2"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0" fontId="5" fillId="0" borderId="8" xfId="0" applyFont="1" applyBorder="1" applyAlignment="1">
      <alignment horizontal="center" vertical="center" wrapText="1"/>
    </xf>
    <xf numFmtId="166" fontId="5" fillId="0" borderId="8" xfId="2" applyNumberFormat="1" applyFont="1" applyBorder="1" applyAlignment="1">
      <alignment horizontal="center" vertical="center" wrapText="1"/>
    </xf>
    <xf numFmtId="166" fontId="5" fillId="0" borderId="12" xfId="2" applyNumberFormat="1" applyFont="1" applyBorder="1" applyAlignment="1">
      <alignment horizontal="center" vertical="center" wrapText="1"/>
    </xf>
    <xf numFmtId="0" fontId="5" fillId="0" borderId="16" xfId="0" applyFont="1" applyBorder="1" applyAlignment="1">
      <alignment horizontal="center" vertical="center" wrapText="1"/>
    </xf>
    <xf numFmtId="0" fontId="5" fillId="0" borderId="8" xfId="2" applyNumberFormat="1" applyFont="1" applyBorder="1" applyAlignment="1">
      <alignment horizontal="center" vertical="center" wrapText="1"/>
    </xf>
    <xf numFmtId="2" fontId="5" fillId="0" borderId="8"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44" fontId="4" fillId="0" borderId="7" xfId="2" applyFont="1" applyBorder="1" applyAlignment="1">
      <alignment horizontal="center" vertical="center" wrapText="1"/>
    </xf>
    <xf numFmtId="0" fontId="4" fillId="0" borderId="7" xfId="0" applyFont="1" applyBorder="1" applyAlignment="1">
      <alignment horizontal="center" vertical="center" wrapText="1"/>
    </xf>
    <xf numFmtId="2" fontId="4" fillId="0" borderId="7"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0" fontId="14" fillId="0" borderId="7" xfId="0" applyFont="1" applyBorder="1" applyAlignment="1">
      <alignment horizontal="center" vertical="center" wrapText="1"/>
    </xf>
    <xf numFmtId="0" fontId="14" fillId="0" borderId="7" xfId="0" applyFont="1" applyBorder="1" applyAlignment="1">
      <alignment horizontal="center" vertical="center"/>
    </xf>
    <xf numFmtId="0" fontId="5" fillId="0" borderId="3" xfId="0" applyFont="1" applyBorder="1" applyAlignment="1">
      <alignment horizontal="center" vertical="center" wrapText="1"/>
    </xf>
    <xf numFmtId="166" fontId="5" fillId="0" borderId="7" xfId="2" applyNumberFormat="1" applyFont="1" applyBorder="1" applyAlignment="1">
      <alignment horizontal="center" vertical="center" wrapText="1"/>
    </xf>
    <xf numFmtId="0" fontId="5" fillId="0" borderId="7" xfId="2" applyNumberFormat="1" applyFont="1" applyBorder="1" applyAlignment="1">
      <alignment horizontal="center" vertical="center" wrapText="1"/>
    </xf>
    <xf numFmtId="2" fontId="5" fillId="0" borderId="7" xfId="0" applyNumberFormat="1" applyFont="1" applyBorder="1" applyAlignment="1">
      <alignment horizontal="center" vertical="center" wrapText="1"/>
    </xf>
    <xf numFmtId="0" fontId="5" fillId="3" borderId="8"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 xfId="2"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2" fontId="5" fillId="0" borderId="18" xfId="0" applyNumberFormat="1" applyFont="1" applyBorder="1" applyAlignment="1">
      <alignment horizontal="center" vertical="center" wrapText="1"/>
    </xf>
    <xf numFmtId="0" fontId="14" fillId="0" borderId="18" xfId="0" applyFont="1" applyBorder="1" applyAlignment="1">
      <alignment horizontal="center" vertical="center" wrapText="1"/>
    </xf>
    <xf numFmtId="0" fontId="14" fillId="0" borderId="18" xfId="0" applyFont="1" applyBorder="1" applyAlignment="1">
      <alignment horizontal="center" vertical="center"/>
    </xf>
    <xf numFmtId="0" fontId="5" fillId="3" borderId="4" xfId="0" applyFont="1" applyFill="1" applyBorder="1" applyAlignment="1">
      <alignment horizontal="center" vertical="center" wrapText="1"/>
    </xf>
    <xf numFmtId="0" fontId="5" fillId="3" borderId="2" xfId="2" applyNumberFormat="1" applyFont="1" applyFill="1" applyBorder="1" applyAlignment="1">
      <alignment horizontal="center" vertical="center" wrapText="1"/>
    </xf>
    <xf numFmtId="49" fontId="5" fillId="3" borderId="2" xfId="2"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14" fillId="3" borderId="2" xfId="0" applyFont="1" applyFill="1" applyBorder="1" applyAlignment="1">
      <alignment horizontal="center" vertical="center"/>
    </xf>
    <xf numFmtId="0" fontId="15" fillId="0" borderId="11" xfId="0" applyFont="1" applyBorder="1" applyAlignment="1">
      <alignment horizontal="left" vertical="center"/>
    </xf>
    <xf numFmtId="0" fontId="5" fillId="0" borderId="15" xfId="0" applyFont="1" applyBorder="1" applyAlignment="1">
      <alignment horizontal="center" vertical="center" wrapText="1"/>
    </xf>
    <xf numFmtId="0" fontId="14" fillId="0" borderId="8" xfId="0" applyFont="1" applyBorder="1" applyAlignment="1">
      <alignment horizontal="center" vertical="center" wrapText="1"/>
    </xf>
    <xf numFmtId="0" fontId="4" fillId="3"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16" fontId="5" fillId="0" borderId="1" xfId="2" applyNumberFormat="1" applyFont="1" applyBorder="1" applyAlignment="1">
      <alignment horizontal="center" vertical="center" wrapText="1"/>
    </xf>
    <xf numFmtId="0" fontId="15" fillId="0" borderId="3" xfId="0" applyFont="1" applyBorder="1" applyAlignment="1">
      <alignment horizontal="center" vertical="center" wrapText="1"/>
    </xf>
    <xf numFmtId="0" fontId="5" fillId="0" borderId="1" xfId="2" applyNumberFormat="1" applyFont="1" applyBorder="1" applyAlignment="1">
      <alignment horizontal="left" vertical="center" wrapText="1"/>
    </xf>
    <xf numFmtId="0" fontId="5" fillId="0" borderId="3" xfId="0" applyFont="1" applyBorder="1" applyAlignment="1">
      <alignment horizontal="center" vertical="center"/>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16" fillId="0" borderId="7" xfId="0" applyFont="1" applyBorder="1" applyAlignment="1">
      <alignment horizontal="center" vertical="center"/>
    </xf>
    <xf numFmtId="0" fontId="5" fillId="0" borderId="1" xfId="2" applyNumberFormat="1" applyFont="1" applyFill="1" applyBorder="1" applyAlignment="1">
      <alignment horizontal="center" vertical="center" wrapText="1"/>
    </xf>
    <xf numFmtId="49" fontId="5" fillId="0" borderId="1" xfId="2" applyNumberFormat="1"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2" xfId="2" applyNumberFormat="1" applyFont="1" applyBorder="1" applyAlignment="1">
      <alignment horizontal="center" vertical="center" wrapText="1"/>
    </xf>
    <xf numFmtId="49" fontId="5" fillId="0" borderId="12" xfId="2" applyNumberFormat="1" applyFont="1" applyBorder="1" applyAlignment="1">
      <alignment horizontal="center" vertical="center" wrapText="1"/>
    </xf>
    <xf numFmtId="2" fontId="5" fillId="0" borderId="12" xfId="0" applyNumberFormat="1" applyFont="1" applyBorder="1" applyAlignment="1">
      <alignment horizontal="center" vertical="center" wrapText="1"/>
    </xf>
    <xf numFmtId="0" fontId="15" fillId="0" borderId="2" xfId="0" applyFont="1" applyBorder="1" applyAlignment="1">
      <alignment horizontal="center" vertical="center" wrapText="1"/>
    </xf>
    <xf numFmtId="2" fontId="5" fillId="3" borderId="1" xfId="0" applyNumberFormat="1" applyFont="1" applyFill="1" applyBorder="1" applyAlignment="1">
      <alignment horizontal="center" vertical="center" wrapText="1"/>
    </xf>
    <xf numFmtId="1" fontId="4" fillId="0" borderId="7" xfId="0" applyNumberFormat="1" applyFont="1" applyBorder="1" applyAlignment="1">
      <alignment horizontal="center" vertical="center" wrapText="1"/>
    </xf>
    <xf numFmtId="49" fontId="4" fillId="0" borderId="7" xfId="2" applyNumberFormat="1" applyFont="1" applyBorder="1" applyAlignment="1">
      <alignment horizontal="center" vertical="center" wrapText="1"/>
    </xf>
    <xf numFmtId="0" fontId="4" fillId="3" borderId="2"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4" xfId="0" applyFont="1" applyFill="1" applyBorder="1" applyAlignment="1">
      <alignment horizontal="center" vertical="center"/>
    </xf>
    <xf numFmtId="2" fontId="5" fillId="3" borderId="2"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14" fillId="0" borderId="9" xfId="0" applyFont="1" applyBorder="1" applyAlignment="1">
      <alignment horizontal="center" vertical="center"/>
    </xf>
    <xf numFmtId="166" fontId="14" fillId="0" borderId="9" xfId="0" applyNumberFormat="1" applyFont="1" applyBorder="1" applyAlignment="1">
      <alignment horizontal="center" vertical="center"/>
    </xf>
    <xf numFmtId="0" fontId="14" fillId="0" borderId="0" xfId="0" applyFont="1" applyAlignment="1">
      <alignment horizontal="center" vertical="center"/>
    </xf>
    <xf numFmtId="2" fontId="14" fillId="0" borderId="0" xfId="0" applyNumberFormat="1" applyFont="1" applyAlignment="1">
      <alignment horizontal="center" vertical="center"/>
    </xf>
    <xf numFmtId="166" fontId="14" fillId="0" borderId="0" xfId="0" applyNumberFormat="1" applyFont="1" applyAlignment="1">
      <alignment horizontal="center" vertical="center"/>
    </xf>
    <xf numFmtId="166" fontId="6" fillId="0" borderId="0" xfId="0" applyNumberFormat="1" applyFont="1" applyAlignment="1">
      <alignment horizontal="left" vertical="center"/>
    </xf>
    <xf numFmtId="0" fontId="5" fillId="0" borderId="0" xfId="0" applyFont="1" applyAlignment="1">
      <alignment vertical="center"/>
    </xf>
    <xf numFmtId="2" fontId="5" fillId="0" borderId="0" xfId="0" applyNumberFormat="1" applyFont="1" applyAlignment="1">
      <alignment vertical="center"/>
    </xf>
    <xf numFmtId="3" fontId="6" fillId="0" borderId="0" xfId="0" applyNumberFormat="1" applyFont="1" applyAlignment="1">
      <alignment horizontal="left" vertical="center"/>
    </xf>
    <xf numFmtId="4" fontId="6" fillId="0" borderId="0" xfId="1" applyNumberFormat="1" applyFont="1" applyAlignment="1">
      <alignment horizontal="left" vertical="center"/>
    </xf>
    <xf numFmtId="0" fontId="14" fillId="0" borderId="0" xfId="0" applyFont="1" applyAlignment="1">
      <alignment horizontal="left" vertical="center"/>
    </xf>
    <xf numFmtId="0" fontId="5" fillId="4" borderId="10" xfId="0" applyFont="1" applyFill="1" applyBorder="1" applyAlignment="1">
      <alignment vertical="center"/>
    </xf>
    <xf numFmtId="0" fontId="5" fillId="4" borderId="7" xfId="0" applyFont="1" applyFill="1" applyBorder="1" applyAlignment="1">
      <alignment vertical="center"/>
    </xf>
    <xf numFmtId="0" fontId="14" fillId="0" borderId="0" xfId="0" applyFont="1" applyAlignment="1">
      <alignment horizontal="center" vertical="center" wrapText="1"/>
    </xf>
    <xf numFmtId="166" fontId="14" fillId="0" borderId="7" xfId="0" applyNumberFormat="1" applyFont="1" applyBorder="1" applyAlignment="1">
      <alignment horizontal="center" vertical="center"/>
    </xf>
    <xf numFmtId="0" fontId="14" fillId="0" borderId="3" xfId="0" applyFont="1" applyBorder="1" applyAlignment="1">
      <alignment horizontal="center" vertical="center"/>
    </xf>
    <xf numFmtId="2" fontId="14" fillId="0" borderId="1" xfId="0" applyNumberFormat="1" applyFont="1" applyBorder="1" applyAlignment="1">
      <alignment horizontal="center" vertical="center"/>
    </xf>
    <xf numFmtId="49" fontId="4" fillId="2" borderId="8" xfId="0" applyNumberFormat="1"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5" fillId="3" borderId="1" xfId="0" applyFont="1" applyFill="1" applyBorder="1" applyAlignment="1">
      <alignment horizontal="left" vertical="center" wrapText="1"/>
    </xf>
    <xf numFmtId="0" fontId="5" fillId="3" borderId="1" xfId="2"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0" fontId="14" fillId="0" borderId="2" xfId="0" applyFont="1" applyBorder="1" applyAlignment="1">
      <alignment horizontal="left" vertical="center"/>
    </xf>
    <xf numFmtId="0" fontId="4" fillId="0" borderId="1" xfId="0" applyFont="1" applyBorder="1" applyAlignment="1">
      <alignment horizontal="left" vertical="center" wrapText="1"/>
    </xf>
    <xf numFmtId="0" fontId="5" fillId="0" borderId="18" xfId="2" applyNumberFormat="1" applyFont="1" applyBorder="1" applyAlignment="1">
      <alignment horizontal="left" vertical="center" wrapText="1"/>
    </xf>
    <xf numFmtId="0" fontId="5" fillId="0" borderId="8" xfId="2" applyNumberFormat="1" applyFont="1" applyBorder="1" applyAlignment="1">
      <alignment horizontal="left" vertical="center" wrapText="1"/>
    </xf>
    <xf numFmtId="0" fontId="18" fillId="0" borderId="0" xfId="0" applyFont="1" applyAlignment="1">
      <alignment horizontal="left" vertical="center" wrapText="1"/>
    </xf>
    <xf numFmtId="0" fontId="5" fillId="3" borderId="2" xfId="0" applyFont="1" applyFill="1" applyBorder="1" applyAlignment="1">
      <alignment horizontal="left" vertical="center" wrapText="1"/>
    </xf>
    <xf numFmtId="0" fontId="5" fillId="0" borderId="0" xfId="0" applyFont="1" applyAlignment="1">
      <alignment horizontal="left" vertical="center"/>
    </xf>
    <xf numFmtId="0" fontId="14" fillId="0" borderId="1" xfId="0" applyFont="1" applyBorder="1" applyAlignment="1">
      <alignment horizontal="left" vertical="center"/>
    </xf>
    <xf numFmtId="165" fontId="19" fillId="0" borderId="1" xfId="3" applyNumberFormat="1" applyFont="1" applyBorder="1" applyAlignment="1" applyProtection="1">
      <alignment horizontal="center" vertical="center" wrapText="1"/>
    </xf>
    <xf numFmtId="165" fontId="19" fillId="3" borderId="1" xfId="3" applyNumberFormat="1" applyFont="1" applyFill="1" applyBorder="1" applyAlignment="1" applyProtection="1">
      <alignment horizontal="center" vertical="center" wrapText="1"/>
    </xf>
    <xf numFmtId="165" fontId="19" fillId="3" borderId="2" xfId="3" applyNumberFormat="1" applyFont="1" applyFill="1" applyBorder="1" applyAlignment="1" applyProtection="1">
      <alignment horizontal="center" vertical="center" wrapText="1"/>
    </xf>
    <xf numFmtId="165" fontId="19" fillId="0" borderId="2" xfId="3" applyNumberFormat="1" applyFont="1" applyBorder="1" applyAlignment="1" applyProtection="1">
      <alignment horizontal="center" vertical="center" wrapText="1"/>
    </xf>
    <xf numFmtId="0" fontId="19" fillId="0" borderId="1" xfId="3" applyFont="1" applyBorder="1" applyAlignment="1" applyProtection="1">
      <alignment horizontal="center" vertical="center"/>
    </xf>
    <xf numFmtId="0" fontId="19" fillId="0" borderId="1" xfId="3" applyFont="1" applyBorder="1" applyAlignment="1" applyProtection="1">
      <alignment horizontal="center" vertical="center" wrapText="1"/>
    </xf>
    <xf numFmtId="0" fontId="19" fillId="0" borderId="2" xfId="3" applyFont="1" applyBorder="1" applyAlignment="1" applyProtection="1">
      <alignment horizontal="center" vertical="center" wrapText="1"/>
    </xf>
    <xf numFmtId="0" fontId="5" fillId="0" borderId="1" xfId="0" applyFont="1" applyBorder="1" applyAlignment="1">
      <alignment horizontal="left" vertical="center" wrapText="1" indent="1"/>
    </xf>
    <xf numFmtId="165" fontId="19" fillId="0" borderId="12" xfId="3" applyNumberFormat="1" applyFont="1" applyBorder="1" applyAlignment="1" applyProtection="1">
      <alignment horizontal="center" vertical="center" wrapText="1"/>
    </xf>
    <xf numFmtId="0" fontId="14" fillId="0" borderId="0" xfId="0" applyFont="1"/>
    <xf numFmtId="165" fontId="19" fillId="7" borderId="2" xfId="3" applyNumberFormat="1" applyFont="1" applyFill="1" applyBorder="1" applyAlignment="1" applyProtection="1">
      <alignment horizontal="center" vertical="center" wrapText="1"/>
    </xf>
    <xf numFmtId="165" fontId="19" fillId="7" borderId="1" xfId="3" applyNumberFormat="1" applyFont="1" applyFill="1" applyBorder="1" applyAlignment="1" applyProtection="1">
      <alignment horizontal="center" vertical="center" wrapText="1"/>
    </xf>
    <xf numFmtId="0" fontId="14" fillId="0" borderId="1" xfId="0" applyFont="1" applyBorder="1"/>
    <xf numFmtId="0" fontId="14" fillId="0" borderId="5" xfId="0" applyFont="1" applyBorder="1"/>
    <xf numFmtId="0" fontId="19" fillId="0" borderId="7" xfId="3" applyFont="1" applyBorder="1" applyAlignment="1" applyProtection="1">
      <alignment horizontal="center" vertical="center" wrapText="1"/>
    </xf>
    <xf numFmtId="44" fontId="5" fillId="0" borderId="1" xfId="2" applyFont="1" applyFill="1" applyBorder="1" applyAlignment="1">
      <alignment horizontal="center" vertical="center" wrapText="1"/>
    </xf>
    <xf numFmtId="0" fontId="5" fillId="3" borderId="1" xfId="0" quotePrefix="1" applyFont="1" applyFill="1" applyBorder="1" applyAlignment="1">
      <alignment horizontal="center" vertical="center"/>
    </xf>
    <xf numFmtId="0" fontId="14" fillId="0" borderId="1" xfId="0" quotePrefix="1" applyFont="1" applyBorder="1" applyAlignment="1">
      <alignment horizontal="center" vertical="center"/>
    </xf>
    <xf numFmtId="0" fontId="14" fillId="0" borderId="8" xfId="0" quotePrefix="1" applyFont="1" applyBorder="1" applyAlignment="1">
      <alignment horizontal="center" vertical="center"/>
    </xf>
    <xf numFmtId="0" fontId="14" fillId="0" borderId="6" xfId="0" quotePrefix="1" applyFont="1" applyBorder="1" applyAlignment="1">
      <alignment horizontal="center" vertical="center"/>
    </xf>
    <xf numFmtId="0" fontId="3" fillId="0" borderId="8" xfId="0" applyFont="1" applyBorder="1" applyAlignment="1">
      <alignment horizontal="center" vertical="center" wrapText="1"/>
    </xf>
    <xf numFmtId="0" fontId="15" fillId="0" borderId="18" xfId="2" applyNumberFormat="1" applyFont="1" applyBorder="1" applyAlignment="1">
      <alignment horizontal="left" vertical="center" wrapText="1"/>
    </xf>
    <xf numFmtId="0" fontId="4" fillId="0" borderId="1" xfId="2" applyNumberFormat="1" applyFont="1" applyBorder="1" applyAlignment="1">
      <alignment horizontal="left" vertical="center" wrapText="1"/>
    </xf>
    <xf numFmtId="0" fontId="23" fillId="2" borderId="8" xfId="0" applyFont="1" applyFill="1" applyBorder="1" applyAlignment="1">
      <alignment horizontal="center" vertical="center" wrapText="1"/>
    </xf>
    <xf numFmtId="44" fontId="23" fillId="2" borderId="8" xfId="2" applyFont="1" applyFill="1" applyBorder="1" applyAlignment="1">
      <alignment horizontal="center" vertical="center" wrapText="1"/>
    </xf>
    <xf numFmtId="164" fontId="23" fillId="2" borderId="8" xfId="0" applyNumberFormat="1" applyFont="1" applyFill="1" applyBorder="1" applyAlignment="1">
      <alignment horizontal="center" vertical="center" wrapText="1"/>
    </xf>
    <xf numFmtId="2" fontId="23" fillId="2" borderId="8" xfId="0" applyNumberFormat="1" applyFont="1" applyFill="1" applyBorder="1" applyAlignment="1">
      <alignment horizontal="center" vertical="center" wrapText="1"/>
    </xf>
    <xf numFmtId="49" fontId="23" fillId="2" borderId="8" xfId="0" applyNumberFormat="1" applyFont="1" applyFill="1" applyBorder="1" applyAlignment="1">
      <alignment horizontal="center" vertical="center" wrapText="1"/>
    </xf>
    <xf numFmtId="1" fontId="23" fillId="2" borderId="8" xfId="0" applyNumberFormat="1" applyFont="1" applyFill="1" applyBorder="1" applyAlignment="1">
      <alignment horizontal="center" vertical="center" wrapText="1"/>
    </xf>
    <xf numFmtId="49" fontId="23" fillId="2" borderId="8" xfId="2" applyNumberFormat="1" applyFont="1" applyFill="1" applyBorder="1" applyAlignment="1">
      <alignment horizontal="center" vertical="center" wrapText="1"/>
    </xf>
    <xf numFmtId="2" fontId="16" fillId="3" borderId="1" xfId="0" applyNumberFormat="1" applyFont="1" applyFill="1" applyBorder="1" applyAlignment="1">
      <alignment horizontal="center" vertical="center" wrapText="1"/>
    </xf>
    <xf numFmtId="166" fontId="16" fillId="0" borderId="1" xfId="2" applyNumberFormat="1" applyFont="1" applyBorder="1" applyAlignment="1">
      <alignment horizontal="center" vertical="center" wrapText="1"/>
    </xf>
    <xf numFmtId="0" fontId="16" fillId="0" borderId="2" xfId="0" applyFont="1" applyBorder="1" applyAlignment="1">
      <alignment horizontal="center" vertical="center" wrapText="1"/>
    </xf>
    <xf numFmtId="0" fontId="5" fillId="0" borderId="1" xfId="1" applyNumberFormat="1" applyFont="1" applyFill="1" applyBorder="1" applyAlignment="1">
      <alignment horizontal="center" vertical="center" wrapText="1"/>
    </xf>
    <xf numFmtId="166" fontId="5" fillId="0" borderId="1" xfId="2" applyNumberFormat="1" applyFont="1" applyFill="1" applyBorder="1" applyAlignment="1">
      <alignment horizontal="center" vertical="center" wrapText="1"/>
    </xf>
    <xf numFmtId="49" fontId="5" fillId="0" borderId="1" xfId="2" quotePrefix="1" applyNumberFormat="1" applyFont="1" applyFill="1" applyBorder="1" applyAlignment="1">
      <alignment horizontal="center" vertical="center" wrapText="1"/>
    </xf>
    <xf numFmtId="0" fontId="5" fillId="0" borderId="2" xfId="2" applyNumberFormat="1" applyFont="1" applyFill="1" applyBorder="1" applyAlignment="1">
      <alignment horizontal="center" vertical="center" wrapText="1"/>
    </xf>
    <xf numFmtId="49" fontId="5" fillId="0" borderId="2" xfId="2" applyNumberFormat="1" applyFont="1" applyFill="1" applyBorder="1" applyAlignment="1">
      <alignment horizontal="center" vertical="center" wrapText="1"/>
    </xf>
    <xf numFmtId="165" fontId="19" fillId="0" borderId="2" xfId="3" applyNumberFormat="1" applyFont="1" applyFill="1" applyBorder="1" applyAlignment="1" applyProtection="1">
      <alignment horizontal="center" vertical="center" wrapText="1"/>
    </xf>
    <xf numFmtId="0" fontId="19" fillId="0" borderId="1" xfId="3" applyFont="1" applyFill="1" applyBorder="1" applyAlignment="1" applyProtection="1">
      <alignment horizontal="center" vertical="center" wrapText="1"/>
    </xf>
    <xf numFmtId="0" fontId="5" fillId="0" borderId="21" xfId="0" applyFont="1" applyBorder="1" applyAlignment="1">
      <alignment horizontal="left" vertical="center" wrapText="1"/>
    </xf>
    <xf numFmtId="0" fontId="5" fillId="0" borderId="21" xfId="0" applyFont="1" applyBorder="1" applyAlignment="1">
      <alignment horizontal="center" vertical="center" wrapText="1"/>
    </xf>
    <xf numFmtId="49" fontId="5" fillId="0" borderId="21" xfId="2" applyNumberFormat="1" applyFont="1" applyFill="1" applyBorder="1" applyAlignment="1">
      <alignment horizontal="center" vertical="center" wrapText="1"/>
    </xf>
    <xf numFmtId="0" fontId="19" fillId="0" borderId="2" xfId="3" applyFont="1" applyFill="1" applyBorder="1" applyAlignment="1" applyProtection="1">
      <alignment horizontal="center" vertical="center" wrapText="1"/>
    </xf>
    <xf numFmtId="0" fontId="14" fillId="0" borderId="6" xfId="0" applyFont="1" applyBorder="1" applyAlignment="1">
      <alignment horizontal="center" vertical="center"/>
    </xf>
    <xf numFmtId="0" fontId="5" fillId="3" borderId="8" xfId="0" applyFont="1" applyFill="1" applyBorder="1" applyAlignment="1">
      <alignment horizontal="left" vertical="center" wrapText="1"/>
    </xf>
    <xf numFmtId="0" fontId="14" fillId="0" borderId="17" xfId="0" applyFont="1" applyBorder="1" applyAlignment="1">
      <alignment horizontal="center" vertical="center" wrapText="1"/>
    </xf>
    <xf numFmtId="0" fontId="0" fillId="0" borderId="20" xfId="0" applyBorder="1" applyAlignment="1">
      <alignment horizontal="center" vertical="center"/>
    </xf>
    <xf numFmtId="0" fontId="14" fillId="4" borderId="1" xfId="0" applyFont="1" applyFill="1" applyBorder="1" applyAlignment="1">
      <alignment horizontal="center" vertical="center"/>
    </xf>
    <xf numFmtId="0" fontId="5" fillId="4" borderId="0" xfId="0" applyFont="1" applyFill="1" applyAlignment="1">
      <alignment vertical="center"/>
    </xf>
    <xf numFmtId="0" fontId="4" fillId="0" borderId="8" xfId="0" applyFont="1" applyBorder="1" applyAlignment="1">
      <alignment horizontal="center" vertical="center"/>
    </xf>
    <xf numFmtId="49" fontId="5" fillId="0" borderId="8" xfId="2" quotePrefix="1" applyNumberFormat="1" applyFont="1" applyBorder="1" applyAlignment="1">
      <alignment horizontal="center" vertical="center" wrapText="1"/>
    </xf>
    <xf numFmtId="165" fontId="19" fillId="7" borderId="8" xfId="3" applyNumberFormat="1" applyFont="1" applyFill="1" applyBorder="1" applyAlignment="1" applyProtection="1">
      <alignment horizontal="center" vertical="center" wrapText="1"/>
    </xf>
    <xf numFmtId="166" fontId="5" fillId="0" borderId="2" xfId="2" applyNumberFormat="1" applyFont="1" applyFill="1" applyBorder="1" applyAlignment="1">
      <alignment horizontal="center" vertical="center" wrapText="1"/>
    </xf>
    <xf numFmtId="49" fontId="5" fillId="0" borderId="28" xfId="0" applyNumberFormat="1" applyFont="1" applyBorder="1" applyAlignment="1">
      <alignment horizontal="center" vertical="center" wrapText="1"/>
    </xf>
    <xf numFmtId="0" fontId="5" fillId="3" borderId="8" xfId="0" applyFont="1" applyFill="1" applyBorder="1" applyAlignment="1">
      <alignment horizontal="center" vertical="center"/>
    </xf>
    <xf numFmtId="0" fontId="11" fillId="3" borderId="8" xfId="0" applyFont="1" applyFill="1" applyBorder="1" applyAlignment="1">
      <alignment horizontal="center" vertical="center" wrapText="1"/>
    </xf>
    <xf numFmtId="49" fontId="5" fillId="3" borderId="8" xfId="2" applyNumberFormat="1"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8" xfId="2" applyNumberFormat="1" applyFont="1" applyFill="1" applyBorder="1" applyAlignment="1">
      <alignment horizontal="center" vertical="center" wrapText="1"/>
    </xf>
    <xf numFmtId="2" fontId="5" fillId="3" borderId="8" xfId="0" applyNumberFormat="1" applyFont="1" applyFill="1" applyBorder="1" applyAlignment="1">
      <alignment horizontal="center" vertical="center" wrapText="1"/>
    </xf>
    <xf numFmtId="165" fontId="19" fillId="3" borderId="8" xfId="3" applyNumberFormat="1" applyFont="1" applyFill="1" applyBorder="1" applyAlignment="1" applyProtection="1">
      <alignment horizontal="center" vertical="center" wrapText="1"/>
    </xf>
    <xf numFmtId="0" fontId="5" fillId="0" borderId="6" xfId="2" applyNumberFormat="1" applyFont="1" applyBorder="1" applyAlignment="1">
      <alignment horizontal="center" vertical="center" wrapText="1"/>
    </xf>
    <xf numFmtId="165" fontId="19" fillId="0" borderId="8" xfId="3" applyNumberFormat="1" applyFont="1" applyBorder="1" applyAlignment="1" applyProtection="1">
      <alignment horizontal="center" vertical="center" wrapText="1"/>
    </xf>
    <xf numFmtId="49" fontId="5" fillId="0" borderId="2" xfId="2" quotePrefix="1" applyNumberFormat="1" applyFont="1" applyBorder="1" applyAlignment="1">
      <alignment horizontal="center" vertical="center" wrapText="1"/>
    </xf>
    <xf numFmtId="0" fontId="0" fillId="0" borderId="0" xfId="0" applyAlignment="1">
      <alignment horizontal="center" vertical="center"/>
    </xf>
    <xf numFmtId="0" fontId="5" fillId="0" borderId="12" xfId="2" applyNumberFormat="1" applyFont="1" applyBorder="1" applyAlignment="1">
      <alignment horizontal="left" vertical="center" wrapText="1"/>
    </xf>
    <xf numFmtId="0" fontId="19" fillId="0" borderId="12" xfId="3" applyFont="1" applyBorder="1" applyAlignment="1" applyProtection="1">
      <alignment horizontal="center" vertical="center"/>
    </xf>
    <xf numFmtId="0" fontId="14" fillId="0" borderId="12" xfId="0" applyFont="1" applyBorder="1" applyAlignment="1">
      <alignment horizontal="center" vertical="center"/>
    </xf>
    <xf numFmtId="0" fontId="0" fillId="0" borderId="1" xfId="0" applyBorder="1" applyAlignment="1">
      <alignment horizontal="center" vertical="center"/>
    </xf>
    <xf numFmtId="2" fontId="5" fillId="0" borderId="6" xfId="0" applyNumberFormat="1" applyFont="1" applyBorder="1" applyAlignment="1">
      <alignment horizontal="center" vertical="center" wrapText="1"/>
    </xf>
    <xf numFmtId="0" fontId="15" fillId="0" borderId="2" xfId="0" applyFont="1" applyBorder="1" applyAlignment="1">
      <alignment horizontal="center" vertical="center"/>
    </xf>
    <xf numFmtId="0" fontId="14" fillId="0" borderId="2" xfId="0" applyFont="1" applyBorder="1" applyAlignment="1">
      <alignment horizontal="center" vertical="center" wrapText="1"/>
    </xf>
    <xf numFmtId="0" fontId="5" fillId="0" borderId="1" xfId="2" applyNumberFormat="1" applyFont="1" applyFill="1" applyBorder="1" applyAlignment="1">
      <alignment horizontal="left" vertical="center" wrapText="1"/>
    </xf>
    <xf numFmtId="16" fontId="5" fillId="0" borderId="1" xfId="2" applyNumberFormat="1" applyFont="1" applyFill="1" applyBorder="1" applyAlignment="1">
      <alignment horizontal="center" vertical="center" wrapText="1"/>
    </xf>
    <xf numFmtId="0" fontId="5" fillId="0" borderId="18" xfId="2" applyNumberFormat="1" applyFont="1" applyFill="1" applyBorder="1" applyAlignment="1">
      <alignment horizontal="left" vertical="center" wrapText="1"/>
    </xf>
    <xf numFmtId="49" fontId="5" fillId="0" borderId="18" xfId="2" applyNumberFormat="1" applyFont="1" applyFill="1" applyBorder="1" applyAlignment="1">
      <alignment horizontal="center" vertical="center" wrapText="1"/>
    </xf>
    <xf numFmtId="49" fontId="14" fillId="0" borderId="8" xfId="0" quotePrefix="1" applyNumberFormat="1" applyFont="1" applyBorder="1" applyAlignment="1">
      <alignment horizontal="center" vertical="center"/>
    </xf>
    <xf numFmtId="0" fontId="19" fillId="0" borderId="8" xfId="3" applyFont="1" applyBorder="1" applyAlignment="1" applyProtection="1">
      <alignment horizontal="center" vertical="center"/>
    </xf>
    <xf numFmtId="0" fontId="5" fillId="3" borderId="3" xfId="0" applyFont="1" applyFill="1" applyBorder="1" applyAlignment="1">
      <alignment horizontal="left" vertical="center" wrapText="1"/>
    </xf>
    <xf numFmtId="0" fontId="14" fillId="0" borderId="2" xfId="0" quotePrefix="1" applyFont="1" applyBorder="1" applyAlignment="1">
      <alignment horizontal="center" vertical="center"/>
    </xf>
    <xf numFmtId="0" fontId="4" fillId="3" borderId="2" xfId="0" applyFont="1" applyFill="1" applyBorder="1" applyAlignment="1">
      <alignment horizontal="left" vertical="center" wrapText="1"/>
    </xf>
    <xf numFmtId="49" fontId="16" fillId="0" borderId="1" xfId="2"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0" fontId="5" fillId="0" borderId="14" xfId="0" applyFont="1" applyBorder="1" applyAlignment="1">
      <alignment horizontal="center" vertical="center" wrapText="1"/>
    </xf>
    <xf numFmtId="16" fontId="5" fillId="0" borderId="18" xfId="2" applyNumberFormat="1" applyFont="1" applyBorder="1" applyAlignment="1">
      <alignment horizontal="center" vertical="center" wrapText="1"/>
    </xf>
    <xf numFmtId="0" fontId="5" fillId="3" borderId="20" xfId="0" applyFont="1" applyFill="1" applyBorder="1" applyAlignment="1">
      <alignment horizontal="center" vertical="center"/>
    </xf>
    <xf numFmtId="0" fontId="5" fillId="3" borderId="15" xfId="0" applyFont="1" applyFill="1" applyBorder="1" applyAlignment="1">
      <alignment horizontal="center" vertical="center"/>
    </xf>
    <xf numFmtId="49" fontId="5" fillId="3" borderId="2" xfId="0" quotePrefix="1" applyNumberFormat="1" applyFont="1" applyFill="1" applyBorder="1" applyAlignment="1">
      <alignment horizontal="center" vertical="center"/>
    </xf>
    <xf numFmtId="49" fontId="5" fillId="0" borderId="2"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0" fontId="27" fillId="0" borderId="1" xfId="0" applyFont="1" applyBorder="1" applyAlignment="1">
      <alignment horizontal="center" vertical="center" wrapText="1"/>
    </xf>
    <xf numFmtId="0" fontId="5" fillId="0" borderId="18" xfId="2" applyNumberFormat="1" applyFont="1" applyBorder="1" applyAlignment="1">
      <alignment horizontal="center" vertical="center" wrapText="1"/>
    </xf>
    <xf numFmtId="0" fontId="13" fillId="0" borderId="1" xfId="3" applyBorder="1" applyAlignment="1" applyProtection="1">
      <alignment horizontal="center" vertical="center"/>
    </xf>
    <xf numFmtId="0" fontId="19" fillId="0" borderId="2" xfId="3" applyFont="1" applyBorder="1" applyAlignment="1" applyProtection="1">
      <alignment horizontal="left" vertical="center"/>
    </xf>
    <xf numFmtId="0" fontId="14" fillId="0" borderId="11" xfId="0" applyFont="1" applyBorder="1" applyAlignment="1">
      <alignment horizontal="center" vertical="center" wrapText="1"/>
    </xf>
    <xf numFmtId="0" fontId="26" fillId="0" borderId="8" xfId="0" applyFont="1" applyBorder="1" applyAlignment="1">
      <alignment horizontal="center" vertical="center"/>
    </xf>
    <xf numFmtId="0" fontId="16" fillId="0" borderId="1" xfId="0" applyFont="1" applyBorder="1" applyAlignment="1">
      <alignment horizontal="left" vertical="center" wrapText="1"/>
    </xf>
    <xf numFmtId="49" fontId="5" fillId="0" borderId="6" xfId="2" applyNumberFormat="1" applyFont="1" applyFill="1" applyBorder="1" applyAlignment="1">
      <alignment horizontal="center" vertical="center" wrapText="1"/>
    </xf>
    <xf numFmtId="0" fontId="5" fillId="0" borderId="6" xfId="2" applyNumberFormat="1" applyFont="1" applyFill="1" applyBorder="1" applyAlignment="1">
      <alignment horizontal="center" vertical="center" wrapText="1"/>
    </xf>
    <xf numFmtId="165" fontId="19" fillId="0" borderId="1" xfId="3" applyNumberFormat="1" applyFont="1" applyFill="1" applyBorder="1" applyAlignment="1" applyProtection="1">
      <alignment horizontal="center" vertical="center" wrapText="1"/>
    </xf>
    <xf numFmtId="0" fontId="5" fillId="0" borderId="30" xfId="0" applyFont="1" applyBorder="1" applyAlignment="1">
      <alignment horizontal="center" vertical="center" wrapText="1"/>
    </xf>
    <xf numFmtId="0" fontId="14" fillId="0" borderId="30" xfId="0" applyFont="1" applyBorder="1" applyAlignment="1">
      <alignment horizontal="center" vertical="center"/>
    </xf>
    <xf numFmtId="0" fontId="4" fillId="0" borderId="8" xfId="0" applyFont="1" applyBorder="1" applyAlignment="1">
      <alignment horizontal="left" vertical="center" wrapText="1"/>
    </xf>
    <xf numFmtId="166" fontId="5" fillId="0" borderId="0" xfId="2" applyNumberFormat="1" applyFont="1" applyFill="1" applyBorder="1" applyAlignment="1">
      <alignment horizontal="center" vertical="center" wrapText="1"/>
    </xf>
    <xf numFmtId="0" fontId="7" fillId="0" borderId="2" xfId="2" applyNumberFormat="1" applyFont="1" applyFill="1" applyBorder="1" applyAlignment="1">
      <alignment horizontal="center" vertical="center" wrapText="1"/>
    </xf>
    <xf numFmtId="49" fontId="7" fillId="0" borderId="2" xfId="2" applyNumberFormat="1" applyFont="1" applyFill="1" applyBorder="1" applyAlignment="1">
      <alignment horizontal="center" vertical="center" wrapText="1"/>
    </xf>
    <xf numFmtId="0" fontId="7" fillId="0" borderId="2" xfId="0" applyFont="1" applyBorder="1" applyAlignment="1">
      <alignment horizontal="center" vertical="center" wrapText="1"/>
    </xf>
    <xf numFmtId="2" fontId="7" fillId="0" borderId="2" xfId="0" applyNumberFormat="1" applyFont="1" applyBorder="1" applyAlignment="1">
      <alignment horizontal="center" vertical="center" wrapText="1"/>
    </xf>
    <xf numFmtId="165" fontId="25" fillId="0" borderId="2" xfId="3" applyNumberFormat="1" applyFont="1" applyFill="1" applyBorder="1" applyAlignment="1" applyProtection="1">
      <alignment horizontal="center" vertical="center" wrapText="1"/>
    </xf>
    <xf numFmtId="0" fontId="19" fillId="0" borderId="2" xfId="3" applyFont="1" applyFill="1" applyBorder="1" applyAlignment="1" applyProtection="1">
      <alignment horizontal="center" vertical="center"/>
    </xf>
    <xf numFmtId="0" fontId="26" fillId="0" borderId="2" xfId="0" applyFont="1" applyBorder="1" applyAlignment="1">
      <alignment horizontal="center" vertical="center"/>
    </xf>
    <xf numFmtId="0" fontId="7" fillId="0" borderId="1" xfId="2" applyNumberFormat="1" applyFont="1" applyFill="1" applyBorder="1" applyAlignment="1">
      <alignment horizontal="center" vertical="center" wrapText="1"/>
    </xf>
    <xf numFmtId="49" fontId="7" fillId="0" borderId="1" xfId="2" applyNumberFormat="1" applyFont="1" applyFill="1" applyBorder="1" applyAlignment="1">
      <alignment horizontal="center" vertical="center" wrapText="1"/>
    </xf>
    <xf numFmtId="0" fontId="7" fillId="0" borderId="1" xfId="0" applyFont="1" applyBorder="1" applyAlignment="1">
      <alignment horizontal="center" vertical="center" wrapText="1"/>
    </xf>
    <xf numFmtId="2" fontId="7" fillId="0" borderId="1" xfId="0" applyNumberFormat="1" applyFont="1" applyBorder="1" applyAlignment="1">
      <alignment horizontal="center" vertical="center" wrapText="1"/>
    </xf>
    <xf numFmtId="165" fontId="25" fillId="0" borderId="1" xfId="3" applyNumberFormat="1" applyFont="1" applyFill="1" applyBorder="1" applyAlignment="1" applyProtection="1">
      <alignment horizontal="center" vertical="center" wrapText="1"/>
    </xf>
    <xf numFmtId="0" fontId="26" fillId="0" borderId="1" xfId="0" applyFont="1" applyBorder="1" applyAlignment="1">
      <alignment horizontal="center" vertical="center"/>
    </xf>
    <xf numFmtId="167" fontId="5" fillId="0" borderId="1" xfId="0" applyNumberFormat="1" applyFont="1" applyBorder="1" applyAlignment="1">
      <alignment horizontal="center" vertical="center"/>
    </xf>
    <xf numFmtId="0" fontId="4" fillId="0" borderId="0" xfId="0" applyFont="1" applyAlignment="1">
      <alignment horizontal="center" vertical="center" wrapText="1"/>
    </xf>
    <xf numFmtId="0" fontId="4" fillId="0" borderId="2" xfId="0" applyFont="1" applyBorder="1" applyAlignment="1">
      <alignment horizontal="left" vertical="center" wrapText="1"/>
    </xf>
    <xf numFmtId="0" fontId="5" fillId="8" borderId="28" xfId="0" applyFont="1" applyFill="1" applyBorder="1" applyAlignment="1">
      <alignment horizontal="center" vertical="center" wrapText="1"/>
    </xf>
    <xf numFmtId="166" fontId="5" fillId="8" borderId="28" xfId="2" applyNumberFormat="1" applyFont="1" applyFill="1" applyBorder="1" applyAlignment="1">
      <alignment horizontal="center" vertical="center" wrapText="1"/>
    </xf>
    <xf numFmtId="49" fontId="5" fillId="8" borderId="28" xfId="2" applyNumberFormat="1" applyFont="1" applyFill="1" applyBorder="1" applyAlignment="1">
      <alignment horizontal="center" vertical="center" wrapText="1"/>
    </xf>
    <xf numFmtId="0" fontId="5" fillId="8" borderId="23" xfId="0" applyFont="1" applyFill="1" applyBorder="1" applyAlignment="1">
      <alignment horizontal="center" vertical="center" wrapText="1"/>
    </xf>
    <xf numFmtId="0" fontId="5" fillId="8" borderId="28" xfId="2" applyNumberFormat="1" applyFont="1" applyFill="1" applyBorder="1" applyAlignment="1">
      <alignment horizontal="center" vertical="center" wrapText="1"/>
    </xf>
    <xf numFmtId="2" fontId="5" fillId="8" borderId="28" xfId="0" applyNumberFormat="1" applyFont="1" applyFill="1" applyBorder="1" applyAlignment="1">
      <alignment horizontal="center" vertical="center"/>
    </xf>
    <xf numFmtId="0" fontId="4" fillId="8" borderId="28" xfId="0" applyFont="1" applyFill="1" applyBorder="1" applyAlignment="1">
      <alignment horizontal="center" vertical="center" wrapText="1"/>
    </xf>
    <xf numFmtId="0" fontId="5" fillId="8" borderId="28" xfId="0" applyFont="1" applyFill="1" applyBorder="1" applyAlignment="1">
      <alignment horizontal="center" vertical="center"/>
    </xf>
    <xf numFmtId="49" fontId="5" fillId="8" borderId="28" xfId="0" applyNumberFormat="1" applyFont="1" applyFill="1" applyBorder="1" applyAlignment="1">
      <alignment horizontal="left" vertical="center" wrapText="1"/>
    </xf>
    <xf numFmtId="49" fontId="5" fillId="8" borderId="28" xfId="0" applyNumberFormat="1" applyFont="1" applyFill="1" applyBorder="1" applyAlignment="1">
      <alignment horizontal="center" vertical="center" wrapText="1"/>
    </xf>
    <xf numFmtId="164" fontId="5" fillId="8" borderId="23" xfId="0" applyNumberFormat="1" applyFont="1" applyFill="1" applyBorder="1" applyAlignment="1">
      <alignment horizontal="center" vertical="center" wrapText="1"/>
    </xf>
    <xf numFmtId="164" fontId="4" fillId="8" borderId="28" xfId="0" applyNumberFormat="1" applyFont="1" applyFill="1" applyBorder="1" applyAlignment="1">
      <alignment horizontal="center" vertical="center" wrapText="1"/>
    </xf>
    <xf numFmtId="44" fontId="4" fillId="8" borderId="28" xfId="2" applyFont="1" applyFill="1" applyBorder="1" applyAlignment="1">
      <alignment horizontal="center" vertical="center" wrapText="1"/>
    </xf>
    <xf numFmtId="2" fontId="4" fillId="8" borderId="28" xfId="0" applyNumberFormat="1" applyFont="1" applyFill="1" applyBorder="1" applyAlignment="1">
      <alignment horizontal="center" vertical="center" wrapText="1"/>
    </xf>
    <xf numFmtId="49" fontId="4" fillId="8" borderId="28" xfId="0" applyNumberFormat="1" applyFont="1" applyFill="1" applyBorder="1" applyAlignment="1">
      <alignment horizontal="center" vertical="center" wrapText="1"/>
    </xf>
    <xf numFmtId="1" fontId="4" fillId="8" borderId="28" xfId="0" applyNumberFormat="1" applyFont="1" applyFill="1" applyBorder="1" applyAlignment="1">
      <alignment horizontal="center" vertical="center" wrapText="1"/>
    </xf>
    <xf numFmtId="49" fontId="4" fillId="8" borderId="28" xfId="2" applyNumberFormat="1" applyFont="1" applyFill="1" applyBorder="1" applyAlignment="1">
      <alignment horizontal="center" vertical="center" wrapText="1"/>
    </xf>
    <xf numFmtId="166" fontId="16" fillId="0" borderId="1" xfId="2" applyNumberFormat="1" applyFont="1" applyFill="1" applyBorder="1" applyAlignment="1">
      <alignment horizontal="center" vertical="center" wrapText="1"/>
    </xf>
    <xf numFmtId="0" fontId="14" fillId="0" borderId="16" xfId="0" applyFont="1" applyBorder="1" applyAlignment="1">
      <alignment horizontal="center" vertical="center"/>
    </xf>
    <xf numFmtId="0" fontId="0" fillId="0" borderId="13" xfId="0" applyBorder="1" applyAlignment="1">
      <alignment horizontal="center" vertical="center" wrapText="1"/>
    </xf>
    <xf numFmtId="0" fontId="0" fillId="0" borderId="4" xfId="0" applyBorder="1" applyAlignment="1">
      <alignment horizontal="center" vertical="center" wrapText="1"/>
    </xf>
    <xf numFmtId="0" fontId="5" fillId="7" borderId="1" xfId="0" applyFont="1" applyFill="1" applyBorder="1" applyAlignment="1">
      <alignment horizontal="center" vertical="center" wrapText="1"/>
    </xf>
    <xf numFmtId="166" fontId="5" fillId="7" borderId="1" xfId="2" applyNumberFormat="1"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1" xfId="2" applyNumberFormat="1" applyFont="1" applyFill="1" applyBorder="1" applyAlignment="1">
      <alignment horizontal="center" vertical="center" wrapText="1"/>
    </xf>
    <xf numFmtId="49" fontId="5" fillId="7" borderId="1" xfId="2" applyNumberFormat="1" applyFont="1" applyFill="1" applyBorder="1" applyAlignment="1">
      <alignment horizontal="center" vertical="center" wrapText="1"/>
    </xf>
    <xf numFmtId="2" fontId="5" fillId="7" borderId="1" xfId="0" applyNumberFormat="1" applyFont="1" applyFill="1" applyBorder="1" applyAlignment="1">
      <alignment horizontal="center" vertical="center" wrapText="1"/>
    </xf>
    <xf numFmtId="0" fontId="14" fillId="7" borderId="1" xfId="0" applyFont="1" applyFill="1" applyBorder="1" applyAlignment="1">
      <alignment horizontal="center" vertical="center"/>
    </xf>
    <xf numFmtId="0" fontId="14" fillId="0" borderId="25" xfId="0" applyFont="1" applyBorder="1" applyAlignment="1">
      <alignment horizontal="center" vertical="center"/>
    </xf>
    <xf numFmtId="0" fontId="14" fillId="0" borderId="20" xfId="0" applyFont="1" applyBorder="1" applyAlignment="1">
      <alignment horizontal="center" vertical="center" wrapText="1"/>
    </xf>
    <xf numFmtId="0" fontId="18" fillId="0" borderId="17" xfId="0" applyFont="1" applyBorder="1" applyAlignment="1">
      <alignment horizontal="left" vertical="center" wrapText="1"/>
    </xf>
    <xf numFmtId="0" fontId="5" fillId="3" borderId="30" xfId="0" applyFont="1" applyFill="1" applyBorder="1" applyAlignment="1">
      <alignment horizontal="center" vertical="center" wrapText="1"/>
    </xf>
    <xf numFmtId="0" fontId="4" fillId="0" borderId="6" xfId="0" applyFont="1" applyBorder="1" applyAlignment="1">
      <alignment horizontal="left" vertical="center" wrapText="1"/>
    </xf>
    <xf numFmtId="165" fontId="19" fillId="0" borderId="6" xfId="3" applyNumberFormat="1" applyFont="1" applyFill="1" applyBorder="1" applyAlignment="1" applyProtection="1">
      <alignment horizontal="center" vertical="center" wrapText="1"/>
    </xf>
    <xf numFmtId="0" fontId="14" fillId="0" borderId="21" xfId="0" quotePrefix="1" applyFont="1" applyBorder="1" applyAlignment="1">
      <alignment horizontal="center" vertical="center"/>
    </xf>
    <xf numFmtId="0" fontId="5" fillId="0" borderId="22" xfId="0" applyFont="1" applyBorder="1" applyAlignment="1">
      <alignment horizontal="center" vertical="center" wrapText="1"/>
    </xf>
    <xf numFmtId="0" fontId="5" fillId="0" borderId="8" xfId="0" applyFont="1" applyBorder="1" applyAlignment="1">
      <alignment horizontal="center" vertical="center"/>
    </xf>
    <xf numFmtId="0" fontId="16" fillId="0" borderId="20" xfId="0" applyFont="1" applyBorder="1" applyAlignment="1">
      <alignment horizontal="center" vertical="center"/>
    </xf>
    <xf numFmtId="0" fontId="8" fillId="0" borderId="20" xfId="0" applyFont="1" applyBorder="1" applyAlignment="1">
      <alignment horizontal="center" vertical="center"/>
    </xf>
    <xf numFmtId="0" fontId="4" fillId="3" borderId="18" xfId="0" applyFont="1" applyFill="1" applyBorder="1" applyAlignment="1">
      <alignment horizontal="left" vertical="center" wrapText="1"/>
    </xf>
    <xf numFmtId="0" fontId="13" fillId="0" borderId="2" xfId="3" applyBorder="1" applyAlignment="1" applyProtection="1">
      <alignment horizontal="center" vertical="center" wrapText="1"/>
    </xf>
    <xf numFmtId="0" fontId="14" fillId="0" borderId="7" xfId="0" applyFont="1" applyBorder="1"/>
    <xf numFmtId="0" fontId="4" fillId="0" borderId="12" xfId="0" applyFont="1" applyBorder="1" applyAlignment="1">
      <alignment horizontal="center" vertical="center"/>
    </xf>
    <xf numFmtId="165" fontId="19" fillId="0" borderId="0" xfId="3" applyNumberFormat="1" applyFont="1" applyBorder="1" applyAlignment="1" applyProtection="1">
      <alignment horizontal="center" vertical="center" wrapText="1"/>
    </xf>
    <xf numFmtId="0" fontId="16" fillId="0" borderId="0" xfId="0" applyFont="1" applyAlignment="1">
      <alignment horizontal="center" vertical="center" wrapText="1"/>
    </xf>
    <xf numFmtId="0" fontId="19" fillId="0" borderId="0" xfId="3" applyFont="1" applyBorder="1" applyAlignment="1" applyProtection="1">
      <alignment horizontal="center" vertical="center" wrapText="1"/>
    </xf>
    <xf numFmtId="0" fontId="14" fillId="0" borderId="4" xfId="0" applyFont="1" applyBorder="1" applyAlignment="1">
      <alignment horizontal="center" vertical="center"/>
    </xf>
    <xf numFmtId="0" fontId="0" fillId="0" borderId="13" xfId="0" applyBorder="1" applyAlignment="1">
      <alignment horizontal="center"/>
    </xf>
    <xf numFmtId="0" fontId="0" fillId="0" borderId="4" xfId="0" applyBorder="1" applyAlignment="1">
      <alignment horizontal="center"/>
    </xf>
    <xf numFmtId="2" fontId="5" fillId="0" borderId="0" xfId="0" applyNumberFormat="1" applyFont="1" applyAlignment="1">
      <alignment horizontal="center" vertical="center" wrapText="1"/>
    </xf>
    <xf numFmtId="0" fontId="7" fillId="0" borderId="3" xfId="0" applyFont="1" applyBorder="1" applyAlignment="1">
      <alignment horizontal="center" vertical="center" wrapText="1"/>
    </xf>
    <xf numFmtId="49" fontId="5" fillId="0" borderId="2" xfId="2" quotePrefix="1" applyNumberFormat="1" applyFont="1" applyFill="1" applyBorder="1" applyAlignment="1">
      <alignment horizontal="center" vertical="center" wrapText="1"/>
    </xf>
    <xf numFmtId="0" fontId="4" fillId="0" borderId="2" xfId="0" applyFont="1" applyBorder="1" applyAlignment="1">
      <alignment horizontal="center" vertical="center" wrapText="1"/>
    </xf>
    <xf numFmtId="166" fontId="16" fillId="3" borderId="2" xfId="2" applyNumberFormat="1" applyFont="1" applyFill="1" applyBorder="1" applyAlignment="1">
      <alignment horizontal="center" vertical="center" wrapText="1"/>
    </xf>
    <xf numFmtId="166" fontId="16" fillId="3" borderId="1" xfId="2" applyNumberFormat="1" applyFont="1" applyFill="1" applyBorder="1" applyAlignment="1">
      <alignment horizontal="center" vertical="center" wrapText="1"/>
    </xf>
    <xf numFmtId="166" fontId="5" fillId="9" borderId="1" xfId="2" applyNumberFormat="1" applyFont="1" applyFill="1" applyBorder="1" applyAlignment="1">
      <alignment horizontal="center" vertical="center" wrapText="1"/>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4" fillId="0" borderId="1" xfId="2" applyNumberFormat="1" applyFont="1" applyFill="1" applyBorder="1" applyAlignment="1">
      <alignment horizontal="left" vertical="center" wrapText="1"/>
    </xf>
    <xf numFmtId="0" fontId="18" fillId="0" borderId="1" xfId="0" applyFont="1" applyBorder="1" applyAlignment="1">
      <alignment horizontal="center" vertical="center"/>
    </xf>
    <xf numFmtId="164" fontId="4" fillId="0" borderId="1"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4" fontId="4" fillId="0" borderId="2" xfId="2" applyFont="1" applyFill="1" applyBorder="1" applyAlignment="1">
      <alignment horizontal="center" vertical="center" wrapText="1"/>
    </xf>
    <xf numFmtId="2" fontId="4"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0" fontId="5" fillId="0" borderId="1" xfId="0" quotePrefix="1" applyFont="1" applyBorder="1" applyAlignment="1">
      <alignment horizontal="center" vertical="center"/>
    </xf>
    <xf numFmtId="0" fontId="5" fillId="7" borderId="1" xfId="0" applyFont="1" applyFill="1" applyBorder="1" applyAlignment="1">
      <alignment horizontal="left" vertical="center" wrapText="1"/>
    </xf>
    <xf numFmtId="164" fontId="4" fillId="7"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xf>
    <xf numFmtId="44" fontId="4" fillId="0" borderId="1" xfId="2" applyFont="1" applyFill="1" applyBorder="1" applyAlignment="1">
      <alignment horizontal="center" vertical="center" wrapText="1"/>
    </xf>
    <xf numFmtId="2"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0" fontId="4" fillId="0" borderId="1" xfId="2" applyNumberFormat="1" applyFont="1" applyFill="1" applyBorder="1" applyAlignment="1">
      <alignment horizontal="center" vertical="center" wrapText="1"/>
    </xf>
    <xf numFmtId="44" fontId="4" fillId="0" borderId="18" xfId="2" applyFont="1" applyFill="1" applyBorder="1" applyAlignment="1">
      <alignment horizontal="center" vertical="center" wrapText="1"/>
    </xf>
    <xf numFmtId="49" fontId="5" fillId="0" borderId="1" xfId="0" applyNumberFormat="1" applyFont="1" applyBorder="1" applyAlignment="1">
      <alignment horizontal="left" vertical="center" wrapText="1"/>
    </xf>
    <xf numFmtId="164" fontId="5" fillId="0" borderId="1" xfId="0" applyNumberFormat="1" applyFont="1" applyBorder="1" applyAlignment="1">
      <alignment horizontal="center" vertical="center" wrapText="1"/>
    </xf>
    <xf numFmtId="49" fontId="4" fillId="0" borderId="1" xfId="0" applyNumberFormat="1" applyFont="1" applyBorder="1" applyAlignment="1">
      <alignment horizontal="left" vertical="center" wrapText="1"/>
    </xf>
    <xf numFmtId="44" fontId="5" fillId="0" borderId="11" xfId="2" applyFont="1" applyFill="1" applyBorder="1" applyAlignment="1">
      <alignment horizontal="center" vertical="center" wrapText="1"/>
    </xf>
    <xf numFmtId="49" fontId="32" fillId="0" borderId="1" xfId="2" applyNumberFormat="1" applyFont="1" applyFill="1" applyBorder="1" applyAlignment="1">
      <alignment horizontal="center" vertical="center" wrapText="1"/>
    </xf>
    <xf numFmtId="0" fontId="32" fillId="0" borderId="1" xfId="0" applyFont="1" applyBorder="1" applyAlignment="1">
      <alignment horizontal="center" vertical="center" wrapText="1"/>
    </xf>
    <xf numFmtId="165" fontId="5" fillId="0" borderId="1" xfId="0" applyNumberFormat="1" applyFont="1" applyBorder="1" applyAlignment="1">
      <alignment horizontal="center" vertical="center" wrapText="1"/>
    </xf>
    <xf numFmtId="0" fontId="14" fillId="0" borderId="1" xfId="0" quotePrefix="1" applyFont="1" applyBorder="1" applyAlignment="1">
      <alignment horizontal="center" vertical="center" wrapText="1"/>
    </xf>
    <xf numFmtId="49" fontId="5" fillId="0" borderId="0" xfId="2" applyNumberFormat="1" applyFont="1" applyFill="1" applyBorder="1" applyAlignment="1">
      <alignment horizontal="center" vertical="center" wrapText="1"/>
    </xf>
    <xf numFmtId="0" fontId="5" fillId="0" borderId="0" xfId="2" applyNumberFormat="1" applyFont="1" applyFill="1" applyBorder="1" applyAlignment="1">
      <alignment horizontal="center" vertical="center" wrapText="1"/>
    </xf>
    <xf numFmtId="164" fontId="4" fillId="0" borderId="0" xfId="0" applyNumberFormat="1" applyFont="1" applyAlignment="1">
      <alignment horizontal="center" vertical="center" wrapText="1"/>
    </xf>
    <xf numFmtId="0" fontId="5" fillId="0" borderId="20" xfId="0" applyFont="1" applyBorder="1" applyAlignment="1">
      <alignment vertical="center" wrapText="1"/>
    </xf>
    <xf numFmtId="0" fontId="5" fillId="0" borderId="15" xfId="0" applyFont="1" applyBorder="1" applyAlignment="1">
      <alignment vertical="center" wrapText="1"/>
    </xf>
    <xf numFmtId="0" fontId="37" fillId="0" borderId="20" xfId="0" applyFont="1" applyBorder="1" applyAlignment="1">
      <alignment vertical="center" wrapText="1"/>
    </xf>
    <xf numFmtId="0" fontId="37" fillId="0" borderId="15" xfId="0" applyFont="1" applyBorder="1" applyAlignment="1">
      <alignment vertical="center" wrapText="1"/>
    </xf>
    <xf numFmtId="0" fontId="37" fillId="0" borderId="13" xfId="0" applyFont="1" applyBorder="1" applyAlignment="1">
      <alignment vertical="center" wrapText="1"/>
    </xf>
    <xf numFmtId="0" fontId="37" fillId="0" borderId="4" xfId="0" applyFont="1" applyBorder="1" applyAlignment="1">
      <alignment vertical="center" wrapText="1"/>
    </xf>
    <xf numFmtId="0" fontId="5" fillId="0" borderId="2" xfId="0" quotePrefix="1" applyFont="1" applyBorder="1" applyAlignment="1">
      <alignment horizontal="center" vertical="center"/>
    </xf>
    <xf numFmtId="0" fontId="14" fillId="0" borderId="0" xfId="0" applyFont="1" applyAlignment="1">
      <alignment vertical="center"/>
    </xf>
    <xf numFmtId="0" fontId="14" fillId="0" borderId="15" xfId="0" applyFont="1" applyBorder="1" applyAlignment="1">
      <alignment vertical="center"/>
    </xf>
    <xf numFmtId="44" fontId="4" fillId="0" borderId="0" xfId="2" applyFont="1" applyFill="1" applyBorder="1" applyAlignment="1">
      <alignment horizontal="center" vertical="center" wrapText="1"/>
    </xf>
    <xf numFmtId="2" fontId="4"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164" fontId="22" fillId="10" borderId="28" xfId="0" applyNumberFormat="1" applyFont="1" applyFill="1" applyBorder="1" applyAlignment="1">
      <alignment horizontal="center" vertical="center" wrapText="1"/>
    </xf>
    <xf numFmtId="2" fontId="22" fillId="10" borderId="28" xfId="0" applyNumberFormat="1" applyFont="1" applyFill="1" applyBorder="1" applyAlignment="1">
      <alignment horizontal="center" vertical="center" wrapText="1"/>
    </xf>
    <xf numFmtId="44" fontId="22" fillId="10" borderId="28" xfId="2" applyFont="1" applyFill="1" applyBorder="1" applyAlignment="1">
      <alignment horizontal="center" vertical="center" wrapText="1"/>
    </xf>
    <xf numFmtId="49" fontId="22" fillId="10" borderId="28" xfId="0" applyNumberFormat="1" applyFont="1" applyFill="1" applyBorder="1" applyAlignment="1">
      <alignment horizontal="center" vertical="center" wrapText="1"/>
    </xf>
    <xf numFmtId="1" fontId="3" fillId="10" borderId="28" xfId="0" applyNumberFormat="1" applyFont="1" applyFill="1" applyBorder="1" applyAlignment="1">
      <alignment horizontal="center" vertical="center" wrapText="1"/>
    </xf>
    <xf numFmtId="49" fontId="3" fillId="10" borderId="28" xfId="0" applyNumberFormat="1" applyFont="1" applyFill="1" applyBorder="1" applyAlignment="1">
      <alignment horizontal="center" vertical="center" wrapText="1"/>
    </xf>
    <xf numFmtId="49" fontId="3" fillId="10" borderId="28" xfId="2" applyNumberFormat="1" applyFont="1" applyFill="1" applyBorder="1" applyAlignment="1">
      <alignment horizontal="center" vertical="center" wrapText="1"/>
    </xf>
    <xf numFmtId="0" fontId="3" fillId="10" borderId="28" xfId="0" applyFont="1" applyFill="1" applyBorder="1" applyAlignment="1">
      <alignment horizontal="center" vertical="center" wrapText="1"/>
    </xf>
    <xf numFmtId="0" fontId="3" fillId="10" borderId="28" xfId="0" applyFont="1" applyFill="1" applyBorder="1" applyAlignment="1">
      <alignment horizontal="center" vertical="center"/>
    </xf>
    <xf numFmtId="0" fontId="22" fillId="10" borderId="28" xfId="0" applyFont="1" applyFill="1" applyBorder="1" applyAlignment="1">
      <alignment horizontal="center" vertical="center" wrapText="1"/>
    </xf>
    <xf numFmtId="44" fontId="4" fillId="0" borderId="8" xfId="2" applyFont="1" applyFill="1" applyBorder="1" applyAlignment="1">
      <alignment horizontal="center" vertical="center" wrapText="1"/>
    </xf>
    <xf numFmtId="44" fontId="4" fillId="7" borderId="1" xfId="2" applyFont="1" applyFill="1" applyBorder="1" applyAlignment="1">
      <alignment horizontal="center" vertical="center" wrapText="1"/>
    </xf>
    <xf numFmtId="44" fontId="4" fillId="0" borderId="6" xfId="2" applyFont="1" applyFill="1" applyBorder="1" applyAlignment="1">
      <alignment horizontal="center" vertical="center" wrapText="1"/>
    </xf>
    <xf numFmtId="44" fontId="4" fillId="0" borderId="1" xfId="2" applyFont="1" applyBorder="1" applyAlignment="1">
      <alignment horizontal="center" vertical="center" wrapText="1"/>
    </xf>
    <xf numFmtId="0" fontId="18" fillId="0" borderId="0" xfId="0" applyFont="1" applyAlignment="1">
      <alignment vertical="center"/>
    </xf>
    <xf numFmtId="44" fontId="4" fillId="0" borderId="21" xfId="2" applyFont="1" applyBorder="1" applyAlignment="1">
      <alignment horizontal="center" vertical="center" wrapText="1"/>
    </xf>
    <xf numFmtId="44" fontId="4" fillId="0" borderId="8" xfId="2" applyFont="1" applyBorder="1" applyAlignment="1">
      <alignment horizontal="center" vertical="center" wrapText="1"/>
    </xf>
    <xf numFmtId="44" fontId="4" fillId="0" borderId="18" xfId="2" applyFont="1" applyBorder="1" applyAlignment="1">
      <alignment horizontal="center" vertical="center" wrapText="1"/>
    </xf>
    <xf numFmtId="0" fontId="18" fillId="0" borderId="0" xfId="0" applyFont="1" applyAlignment="1">
      <alignment horizontal="center" vertical="center"/>
    </xf>
    <xf numFmtId="44" fontId="4" fillId="0" borderId="2" xfId="2" applyFont="1" applyBorder="1" applyAlignment="1">
      <alignment horizontal="center" vertical="center" wrapText="1"/>
    </xf>
    <xf numFmtId="44" fontId="23" fillId="0" borderId="2" xfId="2" applyFont="1" applyFill="1" applyBorder="1" applyAlignment="1">
      <alignment horizontal="center" vertical="center" wrapText="1"/>
    </xf>
    <xf numFmtId="44" fontId="4" fillId="0" borderId="12" xfId="2" applyFont="1" applyBorder="1" applyAlignment="1">
      <alignment horizontal="center" vertical="center" wrapText="1"/>
    </xf>
    <xf numFmtId="44" fontId="4" fillId="3" borderId="2" xfId="2" applyFont="1" applyFill="1" applyBorder="1" applyAlignment="1">
      <alignment horizontal="center" vertical="center" wrapText="1"/>
    </xf>
    <xf numFmtId="44" fontId="4" fillId="3" borderId="1" xfId="2" applyFont="1" applyFill="1" applyBorder="1" applyAlignment="1">
      <alignment horizontal="center" vertical="center" wrapText="1"/>
    </xf>
    <xf numFmtId="44" fontId="4" fillId="0" borderId="6" xfId="2" applyFont="1" applyBorder="1" applyAlignment="1">
      <alignment horizontal="center" vertical="center" wrapText="1"/>
    </xf>
    <xf numFmtId="44" fontId="4" fillId="0" borderId="21" xfId="2" applyFont="1" applyFill="1" applyBorder="1" applyAlignment="1">
      <alignment horizontal="center" vertical="center" wrapText="1"/>
    </xf>
    <xf numFmtId="0" fontId="4" fillId="0" borderId="1" xfId="2" applyNumberFormat="1" applyFont="1" applyBorder="1" applyAlignment="1">
      <alignment horizontal="center" vertical="center" wrapText="1"/>
    </xf>
    <xf numFmtId="44" fontId="4" fillId="3" borderId="8" xfId="2" applyFont="1" applyFill="1" applyBorder="1" applyAlignment="1">
      <alignment horizontal="center" vertical="center" wrapText="1"/>
    </xf>
    <xf numFmtId="0" fontId="4" fillId="8" borderId="28" xfId="0" applyFont="1" applyFill="1" applyBorder="1" applyAlignment="1">
      <alignment horizontal="left" vertical="center" wrapText="1" indent="1"/>
    </xf>
    <xf numFmtId="0" fontId="4" fillId="0" borderId="2" xfId="2" applyNumberFormat="1" applyFont="1" applyBorder="1" applyAlignment="1">
      <alignment horizontal="center" vertical="center" wrapText="1"/>
    </xf>
    <xf numFmtId="44" fontId="4" fillId="3" borderId="2" xfId="2" quotePrefix="1" applyFont="1" applyFill="1" applyBorder="1" applyAlignment="1">
      <alignment horizontal="center" vertical="center" wrapText="1"/>
    </xf>
    <xf numFmtId="44" fontId="4" fillId="3" borderId="1" xfId="2" quotePrefix="1" applyFont="1" applyFill="1" applyBorder="1" applyAlignment="1">
      <alignment horizontal="center" vertical="center" wrapText="1"/>
    </xf>
    <xf numFmtId="0" fontId="4" fillId="0" borderId="1" xfId="1" applyNumberFormat="1" applyFont="1" applyFill="1" applyBorder="1" applyAlignment="1">
      <alignment horizontal="center" vertical="center" wrapText="1"/>
    </xf>
    <xf numFmtId="49" fontId="4" fillId="3" borderId="1" xfId="2" quotePrefix="1" applyNumberFormat="1" applyFont="1" applyFill="1" applyBorder="1" applyAlignment="1">
      <alignment horizontal="center" vertical="center" wrapText="1"/>
    </xf>
    <xf numFmtId="0" fontId="4" fillId="3" borderId="1" xfId="2" quotePrefix="1" applyNumberFormat="1" applyFont="1" applyFill="1" applyBorder="1" applyAlignment="1">
      <alignment horizontal="center" vertical="center" wrapText="1"/>
    </xf>
    <xf numFmtId="0" fontId="4" fillId="0" borderId="7" xfId="1" applyNumberFormat="1" applyFont="1" applyBorder="1" applyAlignment="1">
      <alignment horizontal="center" vertical="center" wrapText="1"/>
    </xf>
    <xf numFmtId="4" fontId="39" fillId="0" borderId="0" xfId="1" applyNumberFormat="1" applyFont="1" applyAlignment="1">
      <alignment horizontal="left" vertical="center"/>
    </xf>
    <xf numFmtId="0" fontId="18" fillId="0" borderId="0" xfId="0" applyFont="1" applyAlignment="1">
      <alignment horizontal="left" vertical="center"/>
    </xf>
    <xf numFmtId="3" fontId="39" fillId="0" borderId="0" xfId="0" applyNumberFormat="1" applyFont="1" applyAlignment="1">
      <alignment horizontal="left" vertical="center"/>
    </xf>
    <xf numFmtId="0" fontId="22" fillId="10" borderId="29" xfId="0" applyFont="1" applyFill="1" applyBorder="1" applyAlignment="1">
      <alignment horizontal="left" vertical="center"/>
    </xf>
    <xf numFmtId="0" fontId="3" fillId="10" borderId="29" xfId="0" applyFont="1" applyFill="1" applyBorder="1" applyAlignment="1">
      <alignment horizontal="center" vertical="center"/>
    </xf>
    <xf numFmtId="164" fontId="3" fillId="10" borderId="23" xfId="0" applyNumberFormat="1" applyFont="1" applyFill="1" applyBorder="1" applyAlignment="1">
      <alignment horizontal="center" vertical="center" wrapText="1"/>
    </xf>
    <xf numFmtId="0" fontId="3" fillId="10" borderId="29" xfId="0" applyFont="1" applyFill="1" applyBorder="1" applyAlignment="1">
      <alignment horizontal="center" vertical="center" wrapText="1"/>
    </xf>
    <xf numFmtId="0" fontId="14" fillId="10" borderId="6" xfId="0" applyFont="1" applyFill="1" applyBorder="1" applyAlignment="1">
      <alignment horizontal="center" vertical="center"/>
    </xf>
    <xf numFmtId="0" fontId="5" fillId="7" borderId="8" xfId="0" applyFont="1" applyFill="1" applyBorder="1" applyAlignment="1">
      <alignment horizontal="left" vertical="center" wrapText="1"/>
    </xf>
    <xf numFmtId="0" fontId="14" fillId="7" borderId="6" xfId="0" applyFont="1" applyFill="1" applyBorder="1" applyAlignment="1">
      <alignment horizontal="center" vertical="center"/>
    </xf>
    <xf numFmtId="44" fontId="5" fillId="0" borderId="2" xfId="2" applyFont="1" applyFill="1" applyBorder="1" applyAlignment="1">
      <alignment horizontal="center" vertical="center" wrapText="1"/>
    </xf>
    <xf numFmtId="164" fontId="23" fillId="11" borderId="8" xfId="0" applyNumberFormat="1" applyFont="1" applyFill="1" applyBorder="1" applyAlignment="1">
      <alignment horizontal="center" vertical="center" wrapText="1"/>
    </xf>
    <xf numFmtId="0" fontId="14" fillId="10" borderId="1" xfId="0" applyFont="1" applyFill="1" applyBorder="1" applyAlignment="1">
      <alignment horizontal="center" vertical="center"/>
    </xf>
    <xf numFmtId="44" fontId="5" fillId="0" borderId="13" xfId="2" applyFont="1" applyFill="1" applyBorder="1" applyAlignment="1">
      <alignment horizontal="center" vertical="center" wrapText="1"/>
    </xf>
    <xf numFmtId="0" fontId="14" fillId="0" borderId="2" xfId="0" quotePrefix="1" applyFont="1" applyBorder="1" applyAlignment="1">
      <alignment horizontal="center" vertical="center" wrapText="1"/>
    </xf>
    <xf numFmtId="49" fontId="32" fillId="0" borderId="2" xfId="2" applyNumberFormat="1" applyFont="1" applyFill="1" applyBorder="1" applyAlignment="1">
      <alignment horizontal="center" vertical="center" wrapText="1"/>
    </xf>
    <xf numFmtId="0" fontId="32" fillId="0" borderId="2" xfId="0" applyFont="1" applyBorder="1" applyAlignment="1">
      <alignment horizontal="center" vertical="center" wrapText="1"/>
    </xf>
    <xf numFmtId="165" fontId="5" fillId="0" borderId="2"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0" fontId="18" fillId="0" borderId="1" xfId="0" applyFont="1" applyBorder="1" applyAlignment="1">
      <alignment horizontal="center" vertical="center" shrinkToFit="1"/>
    </xf>
    <xf numFmtId="0" fontId="5" fillId="0" borderId="1" xfId="0" applyFont="1" applyBorder="1" applyAlignment="1">
      <alignment horizontal="center" vertical="top" wrapText="1"/>
    </xf>
    <xf numFmtId="0" fontId="5" fillId="0" borderId="1" xfId="0" applyFont="1" applyBorder="1" applyAlignment="1">
      <alignment vertical="center" wrapText="1"/>
    </xf>
    <xf numFmtId="0" fontId="5" fillId="0" borderId="1" xfId="0" quotePrefix="1" applyFont="1" applyBorder="1" applyAlignment="1">
      <alignment horizontal="center" vertical="center" wrapText="1"/>
    </xf>
    <xf numFmtId="0" fontId="19" fillId="0" borderId="1" xfId="3" applyFont="1" applyFill="1" applyBorder="1" applyAlignment="1" applyProtection="1">
      <alignment horizontal="center" vertical="center"/>
    </xf>
    <xf numFmtId="0" fontId="40" fillId="0" borderId="1" xfId="0" applyFont="1" applyBorder="1" applyAlignment="1">
      <alignment horizontal="center" vertical="center" wrapText="1" shrinkToFit="1"/>
    </xf>
    <xf numFmtId="0" fontId="0" fillId="7" borderId="13" xfId="0" applyFill="1" applyBorder="1" applyAlignment="1">
      <alignment horizontal="center" vertical="center" wrapText="1"/>
    </xf>
    <xf numFmtId="0" fontId="0" fillId="7" borderId="4" xfId="0" applyFill="1" applyBorder="1" applyAlignment="1">
      <alignment horizontal="center" vertical="center" wrapText="1"/>
    </xf>
    <xf numFmtId="0" fontId="4" fillId="7" borderId="1" xfId="2" applyNumberFormat="1" applyFont="1" applyFill="1" applyBorder="1" applyAlignment="1">
      <alignment horizontal="left" vertical="center" wrapText="1"/>
    </xf>
    <xf numFmtId="0" fontId="14" fillId="7" borderId="1" xfId="0" quotePrefix="1" applyFont="1" applyFill="1" applyBorder="1" applyAlignment="1">
      <alignment horizontal="center" vertical="center"/>
    </xf>
    <xf numFmtId="0" fontId="14" fillId="7" borderId="8" xfId="0" applyFont="1" applyFill="1" applyBorder="1" applyAlignment="1">
      <alignment horizontal="center" vertical="center"/>
    </xf>
    <xf numFmtId="0" fontId="14" fillId="7" borderId="11" xfId="0" applyFont="1" applyFill="1" applyBorder="1" applyAlignment="1">
      <alignment horizontal="center" vertical="center" wrapText="1"/>
    </xf>
    <xf numFmtId="0" fontId="14" fillId="7" borderId="3" xfId="0" applyFont="1" applyFill="1" applyBorder="1" applyAlignment="1">
      <alignment horizontal="center" vertical="center"/>
    </xf>
    <xf numFmtId="49" fontId="14" fillId="7" borderId="1" xfId="0" quotePrefix="1" applyNumberFormat="1" applyFont="1" applyFill="1" applyBorder="1" applyAlignment="1">
      <alignment horizontal="center" vertical="center"/>
    </xf>
    <xf numFmtId="0" fontId="5" fillId="7" borderId="2"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4" fillId="7" borderId="1" xfId="0" applyFont="1" applyFill="1" applyBorder="1" applyAlignment="1">
      <alignment horizontal="left" vertical="center" wrapText="1"/>
    </xf>
    <xf numFmtId="0" fontId="0" fillId="7" borderId="20" xfId="0" applyFill="1" applyBorder="1" applyAlignment="1">
      <alignment horizontal="center" vertical="center" wrapText="1"/>
    </xf>
    <xf numFmtId="0" fontId="0" fillId="7" borderId="15" xfId="0" applyFill="1" applyBorder="1" applyAlignment="1">
      <alignment horizontal="center" vertical="center" wrapText="1"/>
    </xf>
    <xf numFmtId="0" fontId="1" fillId="10" borderId="1" xfId="0" applyFont="1" applyFill="1" applyBorder="1" applyAlignment="1">
      <alignment horizontal="left" vertical="center" wrapText="1"/>
    </xf>
    <xf numFmtId="0" fontId="1" fillId="10" borderId="1" xfId="0" applyFont="1" applyFill="1" applyBorder="1" applyAlignment="1">
      <alignment vertical="center" wrapText="1"/>
    </xf>
    <xf numFmtId="0" fontId="14" fillId="0" borderId="15" xfId="0" applyFont="1" applyBorder="1" applyAlignment="1">
      <alignment horizontal="center" vertical="center"/>
    </xf>
    <xf numFmtId="0" fontId="1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0" fillId="0" borderId="1" xfId="0" applyBorder="1" applyAlignment="1">
      <alignment vertical="center"/>
    </xf>
    <xf numFmtId="0" fontId="14" fillId="0" borderId="20" xfId="0" applyFont="1" applyBorder="1" applyAlignment="1">
      <alignment vertical="center"/>
    </xf>
    <xf numFmtId="0" fontId="14" fillId="0" borderId="13" xfId="0" applyFont="1" applyBorder="1" applyAlignment="1">
      <alignment vertical="center"/>
    </xf>
    <xf numFmtId="0" fontId="14" fillId="10" borderId="0" xfId="0" applyFont="1" applyFill="1" applyAlignment="1">
      <alignment horizontal="center" vertical="center"/>
    </xf>
    <xf numFmtId="0" fontId="14" fillId="10" borderId="2" xfId="0" applyFont="1" applyFill="1" applyBorder="1" applyAlignment="1">
      <alignment horizontal="center" vertical="center"/>
    </xf>
    <xf numFmtId="164" fontId="5" fillId="0" borderId="2" xfId="0" applyNumberFormat="1" applyFont="1" applyBorder="1" applyAlignment="1">
      <alignment horizontal="center" vertical="center" wrapText="1"/>
    </xf>
    <xf numFmtId="49" fontId="14" fillId="0" borderId="2" xfId="0" quotePrefix="1" applyNumberFormat="1" applyFont="1" applyBorder="1" applyAlignment="1">
      <alignment horizontal="center" vertical="center"/>
    </xf>
    <xf numFmtId="0" fontId="4" fillId="0" borderId="2" xfId="2" applyNumberFormat="1" applyFont="1" applyFill="1" applyBorder="1" applyAlignment="1">
      <alignment horizontal="center" vertical="center" wrapText="1"/>
    </xf>
    <xf numFmtId="0" fontId="42" fillId="10" borderId="31" xfId="0" applyFont="1" applyFill="1" applyBorder="1" applyAlignment="1">
      <alignment horizontal="left" vertical="center"/>
    </xf>
    <xf numFmtId="0" fontId="43" fillId="10" borderId="34" xfId="0" applyFont="1" applyFill="1" applyBorder="1" applyAlignment="1">
      <alignment horizontal="center" vertical="center" wrapText="1"/>
    </xf>
    <xf numFmtId="164" fontId="43" fillId="10" borderId="34" xfId="0" applyNumberFormat="1" applyFont="1" applyFill="1" applyBorder="1" applyAlignment="1">
      <alignment horizontal="center" vertical="center" wrapText="1"/>
    </xf>
    <xf numFmtId="2" fontId="43" fillId="10" borderId="34" xfId="0" applyNumberFormat="1" applyFont="1" applyFill="1" applyBorder="1" applyAlignment="1">
      <alignment horizontal="center" vertical="center" wrapText="1"/>
    </xf>
    <xf numFmtId="0" fontId="44" fillId="10" borderId="34" xfId="0" applyFont="1" applyFill="1" applyBorder="1" applyAlignment="1">
      <alignment horizontal="center" vertical="center" wrapText="1"/>
    </xf>
    <xf numFmtId="44" fontId="43" fillId="10" borderId="34" xfId="2" applyFont="1" applyFill="1" applyBorder="1" applyAlignment="1">
      <alignment horizontal="center" vertical="center" wrapText="1"/>
    </xf>
    <xf numFmtId="49" fontId="43" fillId="10" borderId="34" xfId="0" applyNumberFormat="1" applyFont="1" applyFill="1" applyBorder="1" applyAlignment="1">
      <alignment horizontal="center" vertical="center" wrapText="1"/>
    </xf>
    <xf numFmtId="49" fontId="44" fillId="10" borderId="34" xfId="2" applyNumberFormat="1" applyFont="1" applyFill="1" applyBorder="1" applyAlignment="1">
      <alignment horizontal="center" vertical="center" wrapText="1"/>
    </xf>
    <xf numFmtId="0" fontId="45" fillId="10" borderId="34" xfId="0" applyFont="1" applyFill="1" applyBorder="1" applyAlignment="1">
      <alignment horizontal="center" vertical="center"/>
    </xf>
    <xf numFmtId="0" fontId="42" fillId="10" borderId="32" xfId="0" applyFont="1" applyFill="1" applyBorder="1" applyAlignment="1">
      <alignment horizontal="center" vertical="center" wrapText="1"/>
    </xf>
    <xf numFmtId="49" fontId="43" fillId="10" borderId="32" xfId="0" applyNumberFormat="1" applyFont="1" applyFill="1" applyBorder="1" applyAlignment="1">
      <alignment horizontal="left" vertical="center" wrapText="1"/>
    </xf>
    <xf numFmtId="49" fontId="43" fillId="10" borderId="32" xfId="0" applyNumberFormat="1" applyFont="1" applyFill="1" applyBorder="1" applyAlignment="1">
      <alignment horizontal="center" vertical="center" wrapText="1"/>
    </xf>
    <xf numFmtId="166" fontId="43" fillId="10" borderId="32" xfId="2" applyNumberFormat="1" applyFont="1" applyFill="1" applyBorder="1" applyAlignment="1">
      <alignment horizontal="center" vertical="center" wrapText="1"/>
    </xf>
    <xf numFmtId="0" fontId="43" fillId="10" borderId="32" xfId="0" applyFont="1" applyFill="1" applyBorder="1" applyAlignment="1">
      <alignment horizontal="center" vertical="center" wrapText="1"/>
    </xf>
    <xf numFmtId="0" fontId="43" fillId="10" borderId="33" xfId="0" applyFont="1" applyFill="1" applyBorder="1" applyAlignment="1">
      <alignment horizontal="center" vertical="center" wrapText="1"/>
    </xf>
    <xf numFmtId="1" fontId="43" fillId="10" borderId="34" xfId="0" applyNumberFormat="1" applyFont="1" applyFill="1" applyBorder="1" applyAlignment="1">
      <alignment horizontal="center" vertical="center" wrapText="1"/>
    </xf>
    <xf numFmtId="49" fontId="43" fillId="10" borderId="34" xfId="2" applyNumberFormat="1" applyFont="1" applyFill="1" applyBorder="1" applyAlignment="1">
      <alignment horizontal="center" vertical="center" wrapText="1"/>
    </xf>
    <xf numFmtId="49" fontId="5" fillId="0" borderId="8" xfId="2" applyNumberFormat="1" applyFont="1" applyFill="1" applyBorder="1" applyAlignment="1">
      <alignment horizontal="center" vertical="center" wrapText="1"/>
    </xf>
    <xf numFmtId="0" fontId="5" fillId="0" borderId="2" xfId="0" applyFont="1" applyBorder="1" applyAlignment="1">
      <alignment horizontal="center" wrapText="1"/>
    </xf>
    <xf numFmtId="0" fontId="45" fillId="10" borderId="34" xfId="0" quotePrefix="1" applyFont="1" applyFill="1" applyBorder="1" applyAlignment="1">
      <alignment horizontal="center" vertical="center" wrapText="1"/>
    </xf>
    <xf numFmtId="0" fontId="44" fillId="10" borderId="33" xfId="0" applyFont="1" applyFill="1" applyBorder="1" applyAlignment="1">
      <alignment horizontal="center" vertical="center" wrapText="1"/>
    </xf>
    <xf numFmtId="3" fontId="44" fillId="10" borderId="34" xfId="0" applyNumberFormat="1" applyFont="1" applyFill="1" applyBorder="1" applyAlignment="1">
      <alignment horizontal="center" vertical="center" wrapText="1"/>
    </xf>
    <xf numFmtId="165" fontId="44" fillId="10" borderId="34" xfId="0" applyNumberFormat="1" applyFont="1" applyFill="1" applyBorder="1" applyAlignment="1">
      <alignment horizontal="center" vertical="center" wrapText="1"/>
    </xf>
    <xf numFmtId="44" fontId="4" fillId="7" borderId="8" xfId="2"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8" xfId="2" applyNumberFormat="1" applyFont="1" applyFill="1" applyBorder="1" applyAlignment="1">
      <alignment horizontal="center" vertical="center" wrapText="1"/>
    </xf>
    <xf numFmtId="2" fontId="5" fillId="7" borderId="8" xfId="0" applyNumberFormat="1" applyFont="1" applyFill="1" applyBorder="1" applyAlignment="1">
      <alignment horizontal="center" vertical="center" wrapText="1"/>
    </xf>
    <xf numFmtId="49" fontId="5" fillId="7" borderId="8" xfId="2" applyNumberFormat="1" applyFont="1" applyFill="1" applyBorder="1" applyAlignment="1">
      <alignment horizontal="center" vertical="center" wrapText="1"/>
    </xf>
    <xf numFmtId="0" fontId="5" fillId="7" borderId="8" xfId="0" applyFont="1" applyFill="1" applyBorder="1" applyAlignment="1">
      <alignment horizontal="center" vertical="center"/>
    </xf>
    <xf numFmtId="0" fontId="5" fillId="10" borderId="2" xfId="0" applyFont="1" applyFill="1" applyBorder="1" applyAlignment="1">
      <alignment horizontal="center" vertical="center" wrapText="1"/>
    </xf>
    <xf numFmtId="0" fontId="5" fillId="10" borderId="2" xfId="2" applyNumberFormat="1" applyFont="1" applyFill="1" applyBorder="1" applyAlignment="1">
      <alignment horizontal="center" vertical="center" wrapText="1"/>
    </xf>
    <xf numFmtId="2" fontId="5" fillId="10" borderId="2" xfId="0" applyNumberFormat="1" applyFont="1" applyFill="1" applyBorder="1" applyAlignment="1">
      <alignment horizontal="center" vertical="center" wrapText="1"/>
    </xf>
    <xf numFmtId="164" fontId="4" fillId="10" borderId="2" xfId="0" applyNumberFormat="1" applyFont="1" applyFill="1" applyBorder="1" applyAlignment="1">
      <alignment horizontal="center" vertical="center" wrapText="1"/>
    </xf>
    <xf numFmtId="49" fontId="5" fillId="10" borderId="2" xfId="2" applyNumberFormat="1" applyFont="1" applyFill="1" applyBorder="1" applyAlignment="1">
      <alignment horizontal="center" vertical="center" wrapText="1"/>
    </xf>
    <xf numFmtId="0" fontId="5" fillId="10" borderId="2" xfId="0" applyFont="1" applyFill="1" applyBorder="1" applyAlignment="1">
      <alignment horizontal="center" vertical="center"/>
    </xf>
    <xf numFmtId="0" fontId="44" fillId="10" borderId="29" xfId="0" applyFont="1" applyFill="1" applyBorder="1" applyAlignment="1">
      <alignment horizontal="center" vertical="center" wrapText="1"/>
    </xf>
    <xf numFmtId="0" fontId="44" fillId="10" borderId="29" xfId="2" applyNumberFormat="1" applyFont="1" applyFill="1" applyBorder="1" applyAlignment="1">
      <alignment horizontal="center" vertical="center" wrapText="1"/>
    </xf>
    <xf numFmtId="2" fontId="44" fillId="10" borderId="29" xfId="0" applyNumberFormat="1" applyFont="1" applyFill="1" applyBorder="1" applyAlignment="1">
      <alignment horizontal="center" vertical="center" wrapText="1"/>
    </xf>
    <xf numFmtId="49" fontId="44" fillId="10" borderId="29" xfId="2" applyNumberFormat="1" applyFont="1" applyFill="1" applyBorder="1" applyAlignment="1">
      <alignment horizontal="center" vertical="center" wrapText="1"/>
    </xf>
    <xf numFmtId="0" fontId="45" fillId="10" borderId="29" xfId="0" applyFont="1" applyFill="1" applyBorder="1" applyAlignment="1">
      <alignment horizontal="center" vertical="center" wrapText="1"/>
    </xf>
    <xf numFmtId="0" fontId="45" fillId="10" borderId="29" xfId="0" applyFont="1" applyFill="1" applyBorder="1" applyAlignment="1">
      <alignment horizontal="center" vertical="center"/>
    </xf>
    <xf numFmtId="0" fontId="34" fillId="10" borderId="26" xfId="0" applyFont="1" applyFill="1" applyBorder="1" applyAlignment="1">
      <alignment horizontal="left" vertical="center"/>
    </xf>
    <xf numFmtId="0" fontId="34" fillId="10" borderId="28" xfId="0" applyFont="1" applyFill="1" applyBorder="1" applyAlignment="1">
      <alignment horizontal="left" vertical="center"/>
    </xf>
    <xf numFmtId="0" fontId="22" fillId="10" borderId="29" xfId="0" applyFont="1" applyFill="1" applyBorder="1" applyAlignment="1">
      <alignment horizontal="center" vertical="center" wrapText="1"/>
    </xf>
    <xf numFmtId="164" fontId="22" fillId="10" borderId="29" xfId="0" applyNumberFormat="1" applyFont="1" applyFill="1" applyBorder="1" applyAlignment="1">
      <alignment horizontal="center" vertical="center" wrapText="1"/>
    </xf>
    <xf numFmtId="2" fontId="22" fillId="10" borderId="29" xfId="0" applyNumberFormat="1" applyFont="1" applyFill="1" applyBorder="1" applyAlignment="1">
      <alignment horizontal="center" vertical="center" wrapText="1"/>
    </xf>
    <xf numFmtId="44" fontId="22" fillId="10" borderId="29" xfId="2" applyFont="1" applyFill="1" applyBorder="1" applyAlignment="1">
      <alignment horizontal="center" vertical="center" wrapText="1"/>
    </xf>
    <xf numFmtId="49" fontId="22" fillId="10" borderId="29" xfId="0" applyNumberFormat="1" applyFont="1" applyFill="1" applyBorder="1" applyAlignment="1">
      <alignment horizontal="center" vertical="center" wrapText="1"/>
    </xf>
    <xf numFmtId="1" fontId="3" fillId="10" borderId="29" xfId="0" applyNumberFormat="1" applyFont="1" applyFill="1" applyBorder="1" applyAlignment="1">
      <alignment horizontal="center" vertical="center" wrapText="1"/>
    </xf>
    <xf numFmtId="49" fontId="3" fillId="10" borderId="29" xfId="0" applyNumberFormat="1" applyFont="1" applyFill="1" applyBorder="1" applyAlignment="1">
      <alignment horizontal="center" vertical="center" wrapText="1"/>
    </xf>
    <xf numFmtId="49" fontId="3" fillId="10" borderId="29" xfId="2" applyNumberFormat="1" applyFont="1" applyFill="1" applyBorder="1" applyAlignment="1">
      <alignment horizontal="center" vertical="center" wrapText="1"/>
    </xf>
    <xf numFmtId="0" fontId="28" fillId="10" borderId="29" xfId="0" applyFont="1" applyFill="1" applyBorder="1" applyAlignment="1">
      <alignment horizontal="center" vertical="center" wrapText="1"/>
    </xf>
    <xf numFmtId="0" fontId="28" fillId="10" borderId="29" xfId="0" applyFont="1" applyFill="1" applyBorder="1" applyAlignment="1">
      <alignment horizontal="center" vertical="center"/>
    </xf>
    <xf numFmtId="0" fontId="3" fillId="10" borderId="29" xfId="2" applyNumberFormat="1" applyFont="1" applyFill="1" applyBorder="1" applyAlignment="1">
      <alignment horizontal="center" vertical="center" wrapText="1"/>
    </xf>
    <xf numFmtId="2" fontId="3" fillId="10" borderId="29" xfId="0" applyNumberFormat="1" applyFont="1" applyFill="1" applyBorder="1" applyAlignment="1">
      <alignment horizontal="center" vertical="center" wrapText="1"/>
    </xf>
    <xf numFmtId="0" fontId="33" fillId="0" borderId="8" xfId="0" applyFont="1" applyBorder="1" applyAlignment="1">
      <alignment vertical="center" wrapText="1"/>
    </xf>
    <xf numFmtId="0" fontId="26" fillId="3" borderId="2" xfId="0" applyFont="1" applyFill="1" applyBorder="1" applyAlignment="1">
      <alignment horizontal="center" vertical="center"/>
    </xf>
    <xf numFmtId="0" fontId="22" fillId="10" borderId="29" xfId="0" applyFont="1" applyFill="1" applyBorder="1" applyAlignment="1">
      <alignment horizontal="left" vertical="center" wrapText="1"/>
    </xf>
    <xf numFmtId="49" fontId="3" fillId="10" borderId="29" xfId="0" applyNumberFormat="1" applyFont="1" applyFill="1" applyBorder="1" applyAlignment="1">
      <alignment horizontal="left" vertical="center" wrapText="1"/>
    </xf>
    <xf numFmtId="166" fontId="3" fillId="10" borderId="29" xfId="2" applyNumberFormat="1" applyFont="1" applyFill="1" applyBorder="1" applyAlignment="1">
      <alignment horizontal="center" vertical="center" wrapText="1"/>
    </xf>
    <xf numFmtId="164" fontId="3" fillId="10" borderId="29" xfId="0" applyNumberFormat="1" applyFont="1" applyFill="1" applyBorder="1" applyAlignment="1">
      <alignment horizontal="center" vertical="center" wrapText="1"/>
    </xf>
    <xf numFmtId="44" fontId="43" fillId="10" borderId="28" xfId="2" applyFont="1" applyFill="1" applyBorder="1" applyAlignment="1">
      <alignment horizontal="center" vertical="center" wrapText="1"/>
    </xf>
    <xf numFmtId="0" fontId="44" fillId="10" borderId="28" xfId="0" applyFont="1" applyFill="1" applyBorder="1" applyAlignment="1">
      <alignment horizontal="center" vertical="center" wrapText="1"/>
    </xf>
    <xf numFmtId="166" fontId="44" fillId="10" borderId="28" xfId="2" applyNumberFormat="1" applyFont="1" applyFill="1" applyBorder="1" applyAlignment="1">
      <alignment horizontal="center" vertical="center" wrapText="1"/>
    </xf>
    <xf numFmtId="0" fontId="44" fillId="10" borderId="23" xfId="0" applyFont="1" applyFill="1" applyBorder="1" applyAlignment="1">
      <alignment horizontal="center" vertical="center" wrapText="1"/>
    </xf>
    <xf numFmtId="0" fontId="5" fillId="10" borderId="23" xfId="0" applyFont="1" applyFill="1" applyBorder="1" applyAlignment="1">
      <alignment horizontal="center" vertical="center" wrapText="1"/>
    </xf>
    <xf numFmtId="0" fontId="14" fillId="10" borderId="29" xfId="0" applyFont="1" applyFill="1" applyBorder="1" applyAlignment="1">
      <alignment horizontal="center" vertical="center" wrapText="1"/>
    </xf>
    <xf numFmtId="0" fontId="14" fillId="10" borderId="29" xfId="0" applyFont="1" applyFill="1" applyBorder="1" applyAlignment="1">
      <alignment horizontal="center" vertical="center"/>
    </xf>
    <xf numFmtId="0" fontId="19" fillId="0" borderId="2" xfId="3" applyFont="1" applyBorder="1" applyAlignment="1" applyProtection="1">
      <alignment horizontal="center" vertical="center"/>
    </xf>
    <xf numFmtId="0" fontId="0" fillId="10" borderId="29" xfId="0" applyFill="1" applyBorder="1" applyAlignment="1">
      <alignment vertical="center"/>
    </xf>
    <xf numFmtId="0" fontId="5" fillId="10" borderId="29" xfId="0" applyFont="1" applyFill="1" applyBorder="1" applyAlignment="1">
      <alignment horizontal="center" vertical="center" wrapText="1"/>
    </xf>
    <xf numFmtId="0" fontId="5" fillId="10" borderId="29" xfId="2" applyNumberFormat="1" applyFont="1" applyFill="1" applyBorder="1" applyAlignment="1">
      <alignment horizontal="center" vertical="center" wrapText="1"/>
    </xf>
    <xf numFmtId="49" fontId="5" fillId="10" borderId="29" xfId="2" applyNumberFormat="1" applyFont="1" applyFill="1" applyBorder="1" applyAlignment="1">
      <alignment horizontal="center" vertical="center" wrapText="1"/>
    </xf>
    <xf numFmtId="2" fontId="5" fillId="10" borderId="29" xfId="0" applyNumberFormat="1" applyFont="1" applyFill="1" applyBorder="1" applyAlignment="1">
      <alignment horizontal="center" vertical="center" wrapText="1"/>
    </xf>
    <xf numFmtId="0" fontId="19" fillId="10" borderId="29" xfId="3" applyFont="1" applyFill="1" applyBorder="1" applyAlignment="1" applyProtection="1">
      <alignment horizontal="center" vertical="center" wrapText="1"/>
    </xf>
    <xf numFmtId="0" fontId="46" fillId="10" borderId="29" xfId="3" applyFont="1" applyFill="1" applyBorder="1" applyAlignment="1" applyProtection="1">
      <alignment horizontal="center" vertical="center"/>
    </xf>
    <xf numFmtId="0" fontId="43" fillId="10" borderId="26" xfId="0" applyFont="1" applyFill="1" applyBorder="1" applyAlignment="1">
      <alignment horizontal="left" vertical="center"/>
    </xf>
    <xf numFmtId="0" fontId="44" fillId="10" borderId="28" xfId="0" applyFont="1" applyFill="1" applyBorder="1" applyAlignment="1">
      <alignment horizontal="center" vertical="center"/>
    </xf>
    <xf numFmtId="49" fontId="44" fillId="10" borderId="28" xfId="0" applyNumberFormat="1" applyFont="1" applyFill="1" applyBorder="1" applyAlignment="1">
      <alignment horizontal="left" vertical="center" wrapText="1"/>
    </xf>
    <xf numFmtId="49" fontId="43" fillId="10" borderId="28" xfId="0" applyNumberFormat="1" applyFont="1" applyFill="1" applyBorder="1" applyAlignment="1">
      <alignment horizontal="center" vertical="center" wrapText="1"/>
    </xf>
    <xf numFmtId="49" fontId="44" fillId="10" borderId="28" xfId="0" applyNumberFormat="1" applyFont="1" applyFill="1" applyBorder="1" applyAlignment="1">
      <alignment horizontal="center" vertical="center" wrapText="1"/>
    </xf>
    <xf numFmtId="164" fontId="44" fillId="10" borderId="23" xfId="0" applyNumberFormat="1" applyFont="1" applyFill="1" applyBorder="1" applyAlignment="1">
      <alignment horizontal="center" vertical="center" wrapText="1"/>
    </xf>
    <xf numFmtId="164" fontId="44" fillId="10" borderId="28" xfId="0" applyNumberFormat="1" applyFont="1" applyFill="1" applyBorder="1" applyAlignment="1">
      <alignment horizontal="center" vertical="center" wrapText="1"/>
    </xf>
    <xf numFmtId="164" fontId="43" fillId="10" borderId="28" xfId="0" applyNumberFormat="1" applyFont="1" applyFill="1" applyBorder="1" applyAlignment="1">
      <alignment horizontal="center" vertical="center" wrapText="1"/>
    </xf>
    <xf numFmtId="3" fontId="44" fillId="10" borderId="28" xfId="0" applyNumberFormat="1" applyFont="1" applyFill="1" applyBorder="1" applyAlignment="1">
      <alignment horizontal="center" vertical="center" wrapText="1"/>
    </xf>
    <xf numFmtId="2" fontId="44" fillId="10" borderId="28" xfId="0" applyNumberFormat="1" applyFont="1" applyFill="1" applyBorder="1" applyAlignment="1">
      <alignment horizontal="center" vertical="center" wrapText="1"/>
    </xf>
    <xf numFmtId="1" fontId="44" fillId="10" borderId="28" xfId="0" applyNumberFormat="1" applyFont="1" applyFill="1" applyBorder="1" applyAlignment="1">
      <alignment horizontal="center" vertical="center" wrapText="1"/>
    </xf>
    <xf numFmtId="49" fontId="44" fillId="10" borderId="28" xfId="2" applyNumberFormat="1" applyFont="1" applyFill="1" applyBorder="1" applyAlignment="1">
      <alignment horizontal="center" vertical="center" wrapText="1"/>
    </xf>
    <xf numFmtId="0" fontId="43" fillId="10" borderId="28" xfId="0" applyFont="1" applyFill="1" applyBorder="1" applyAlignment="1">
      <alignment horizontal="center" vertical="center" wrapText="1"/>
    </xf>
    <xf numFmtId="2" fontId="43" fillId="10" borderId="28" xfId="0" applyNumberFormat="1" applyFont="1" applyFill="1" applyBorder="1" applyAlignment="1">
      <alignment horizontal="center" vertical="center" wrapText="1"/>
    </xf>
    <xf numFmtId="49" fontId="43" fillId="10" borderId="28" xfId="2" applyNumberFormat="1" applyFont="1" applyFill="1" applyBorder="1" applyAlignment="1">
      <alignment horizontal="center" vertical="center" wrapText="1"/>
    </xf>
    <xf numFmtId="0" fontId="44" fillId="10" borderId="28" xfId="2" applyNumberFormat="1" applyFont="1" applyFill="1" applyBorder="1" applyAlignment="1">
      <alignment horizontal="center" vertical="center" wrapText="1"/>
    </xf>
    <xf numFmtId="44" fontId="44" fillId="10" borderId="28" xfId="2" applyFont="1" applyFill="1" applyBorder="1" applyAlignment="1">
      <alignment horizontal="center" vertical="center" wrapText="1"/>
    </xf>
    <xf numFmtId="164" fontId="4" fillId="12" borderId="2" xfId="0" applyNumberFormat="1"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12" borderId="0" xfId="0" applyFont="1" applyFill="1" applyAlignment="1">
      <alignment horizontal="center" vertical="center" wrapText="1"/>
    </xf>
    <xf numFmtId="164" fontId="4" fillId="12" borderId="0" xfId="0" applyNumberFormat="1" applyFont="1" applyFill="1" applyAlignment="1">
      <alignment horizontal="center" vertical="center" wrapText="1"/>
    </xf>
    <xf numFmtId="0" fontId="5" fillId="12" borderId="8" xfId="0" applyFont="1" applyFill="1" applyBorder="1" applyAlignment="1">
      <alignment horizontal="center" vertical="center" wrapText="1"/>
    </xf>
    <xf numFmtId="0" fontId="14" fillId="12" borderId="1" xfId="0" applyFont="1" applyFill="1" applyBorder="1" applyAlignment="1">
      <alignment horizontal="center" vertical="center"/>
    </xf>
    <xf numFmtId="0" fontId="5" fillId="12" borderId="2" xfId="0" applyFont="1" applyFill="1" applyBorder="1" applyAlignment="1">
      <alignment horizontal="center" vertical="center" wrapText="1"/>
    </xf>
    <xf numFmtId="49" fontId="5" fillId="12" borderId="1" xfId="2" applyNumberFormat="1" applyFont="1" applyFill="1" applyBorder="1" applyAlignment="1">
      <alignment horizontal="center" vertical="center" wrapText="1"/>
    </xf>
    <xf numFmtId="49" fontId="5" fillId="12" borderId="2" xfId="2" applyNumberFormat="1" applyFont="1" applyFill="1" applyBorder="1" applyAlignment="1">
      <alignment horizontal="center" vertical="center" wrapText="1"/>
    </xf>
    <xf numFmtId="0" fontId="5" fillId="12" borderId="18"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16" fillId="12" borderId="1" xfId="0" applyFont="1" applyFill="1" applyBorder="1" applyAlignment="1">
      <alignment horizontal="center" vertical="center" wrapText="1"/>
    </xf>
    <xf numFmtId="0" fontId="5" fillId="0" borderId="16" xfId="0" applyFont="1" applyBorder="1" applyAlignment="1">
      <alignment horizontal="center" vertical="center"/>
    </xf>
    <xf numFmtId="0" fontId="4" fillId="0" borderId="8" xfId="2" applyNumberFormat="1" applyFont="1" applyFill="1" applyBorder="1" applyAlignment="1">
      <alignment horizontal="center" vertical="center" wrapText="1"/>
    </xf>
    <xf numFmtId="49" fontId="5" fillId="0" borderId="8" xfId="2" quotePrefix="1" applyNumberFormat="1" applyFont="1" applyFill="1" applyBorder="1" applyAlignment="1">
      <alignment horizontal="center" vertical="center" wrapText="1"/>
    </xf>
    <xf numFmtId="0" fontId="5" fillId="0" borderId="8" xfId="2" applyNumberFormat="1" applyFont="1" applyFill="1" applyBorder="1" applyAlignment="1">
      <alignment horizontal="center" vertical="center" wrapText="1"/>
    </xf>
    <xf numFmtId="165" fontId="19" fillId="0" borderId="8" xfId="3" applyNumberFormat="1" applyFont="1" applyFill="1" applyBorder="1" applyAlignment="1" applyProtection="1">
      <alignment horizontal="center" vertical="center" wrapText="1"/>
    </xf>
    <xf numFmtId="0" fontId="5" fillId="0" borderId="6" xfId="0" applyFont="1" applyBorder="1" applyAlignment="1">
      <alignment horizontal="center" vertical="center"/>
    </xf>
    <xf numFmtId="0" fontId="5" fillId="0" borderId="13" xfId="0" applyFont="1" applyBorder="1" applyAlignment="1">
      <alignment horizontal="left" vertical="center" wrapText="1"/>
    </xf>
    <xf numFmtId="166" fontId="17" fillId="10" borderId="28" xfId="2" applyNumberFormat="1" applyFont="1" applyFill="1" applyBorder="1" applyAlignment="1">
      <alignment horizontal="center" vertical="center" wrapText="1"/>
    </xf>
    <xf numFmtId="49" fontId="17" fillId="10" borderId="28" xfId="0" applyNumberFormat="1" applyFont="1" applyFill="1" applyBorder="1" applyAlignment="1">
      <alignment horizontal="center" vertical="center" wrapText="1"/>
    </xf>
    <xf numFmtId="164" fontId="17" fillId="10" borderId="23" xfId="0" applyNumberFormat="1" applyFont="1" applyFill="1" applyBorder="1" applyAlignment="1">
      <alignment horizontal="center" vertical="center" wrapText="1"/>
    </xf>
    <xf numFmtId="164" fontId="48" fillId="10" borderId="28" xfId="0" applyNumberFormat="1" applyFont="1" applyFill="1" applyBorder="1" applyAlignment="1">
      <alignment horizontal="center" vertical="center" wrapText="1"/>
    </xf>
    <xf numFmtId="44" fontId="48" fillId="10" borderId="28" xfId="2" applyFont="1" applyFill="1" applyBorder="1" applyAlignment="1">
      <alignment horizontal="center" vertical="center" wrapText="1"/>
    </xf>
    <xf numFmtId="0" fontId="48" fillId="10" borderId="28" xfId="0" applyFont="1" applyFill="1" applyBorder="1" applyAlignment="1">
      <alignment horizontal="center" vertical="center" wrapText="1"/>
    </xf>
    <xf numFmtId="2" fontId="48" fillId="10" borderId="28" xfId="0" applyNumberFormat="1" applyFont="1" applyFill="1" applyBorder="1" applyAlignment="1">
      <alignment horizontal="center" vertical="center" wrapText="1"/>
    </xf>
    <xf numFmtId="0" fontId="17" fillId="10" borderId="28" xfId="0" applyFont="1" applyFill="1" applyBorder="1" applyAlignment="1">
      <alignment horizontal="center" vertical="center" wrapText="1"/>
    </xf>
    <xf numFmtId="49" fontId="48" fillId="10" borderId="28" xfId="0" applyNumberFormat="1" applyFont="1" applyFill="1" applyBorder="1" applyAlignment="1">
      <alignment horizontal="center" vertical="center" wrapText="1"/>
    </xf>
    <xf numFmtId="1" fontId="48" fillId="10" borderId="28" xfId="0" applyNumberFormat="1" applyFont="1" applyFill="1" applyBorder="1" applyAlignment="1">
      <alignment horizontal="center" vertical="center" wrapText="1"/>
    </xf>
    <xf numFmtId="49" fontId="48" fillId="10" borderId="28" xfId="2" applyNumberFormat="1" applyFont="1" applyFill="1" applyBorder="1" applyAlignment="1">
      <alignment horizontal="center" vertical="center" wrapText="1"/>
    </xf>
    <xf numFmtId="0" fontId="17" fillId="10" borderId="28" xfId="0" applyFont="1" applyFill="1" applyBorder="1" applyAlignment="1">
      <alignment horizontal="center" vertical="center"/>
    </xf>
    <xf numFmtId="0" fontId="5" fillId="12" borderId="7" xfId="0" applyFont="1" applyFill="1" applyBorder="1" applyAlignment="1">
      <alignment horizontal="center" vertical="center" wrapText="1"/>
    </xf>
    <xf numFmtId="164" fontId="4" fillId="12" borderId="7" xfId="0" applyNumberFormat="1" applyFont="1" applyFill="1" applyBorder="1" applyAlignment="1">
      <alignment horizontal="center" vertical="center" wrapText="1"/>
    </xf>
    <xf numFmtId="165" fontId="49" fillId="10" borderId="29" xfId="3" applyNumberFormat="1" applyFont="1" applyFill="1" applyBorder="1" applyAlignment="1" applyProtection="1">
      <alignment horizontal="center" vertical="center" wrapText="1"/>
    </xf>
    <xf numFmtId="1" fontId="43" fillId="10" borderId="28" xfId="0" applyNumberFormat="1" applyFont="1" applyFill="1" applyBorder="1" applyAlignment="1">
      <alignment horizontal="center" vertical="center" wrapText="1"/>
    </xf>
    <xf numFmtId="166" fontId="5" fillId="0" borderId="28" xfId="2" applyNumberFormat="1" applyFont="1" applyBorder="1" applyAlignment="1">
      <alignment horizontal="center" vertical="center" wrapText="1"/>
    </xf>
    <xf numFmtId="164" fontId="5" fillId="0" borderId="23" xfId="0" applyNumberFormat="1" applyFont="1" applyBorder="1" applyAlignment="1">
      <alignment horizontal="center" vertical="center" wrapText="1"/>
    </xf>
    <xf numFmtId="164" fontId="5" fillId="0" borderId="28" xfId="0" applyNumberFormat="1" applyFont="1" applyBorder="1" applyAlignment="1">
      <alignment horizontal="center" vertical="center" wrapText="1"/>
    </xf>
    <xf numFmtId="44" fontId="5" fillId="0" borderId="28" xfId="2" applyFont="1" applyBorder="1" applyAlignment="1">
      <alignment horizontal="center" vertical="center" wrapText="1"/>
    </xf>
    <xf numFmtId="0" fontId="5" fillId="0" borderId="28" xfId="0" applyFont="1" applyBorder="1" applyAlignment="1">
      <alignment horizontal="center" vertical="center" wrapText="1"/>
    </xf>
    <xf numFmtId="2" fontId="5" fillId="0" borderId="28" xfId="0" applyNumberFormat="1" applyFont="1" applyBorder="1" applyAlignment="1">
      <alignment horizontal="center" vertical="center" wrapText="1"/>
    </xf>
    <xf numFmtId="1" fontId="5" fillId="0" borderId="28" xfId="0" applyNumberFormat="1" applyFont="1" applyBorder="1" applyAlignment="1">
      <alignment horizontal="center" vertical="center" wrapText="1"/>
    </xf>
    <xf numFmtId="49" fontId="5" fillId="0" borderId="28" xfId="2" applyNumberFormat="1" applyFont="1" applyBorder="1" applyAlignment="1">
      <alignment horizontal="center" vertical="center" wrapText="1"/>
    </xf>
    <xf numFmtId="165" fontId="20" fillId="0" borderId="29" xfId="3" applyNumberFormat="1" applyFont="1" applyBorder="1" applyAlignment="1" applyProtection="1">
      <alignment horizontal="center" vertical="center" wrapText="1"/>
    </xf>
    <xf numFmtId="0" fontId="5" fillId="0" borderId="28" xfId="0" applyFont="1" applyBorder="1" applyAlignment="1">
      <alignment horizontal="center" vertical="center"/>
    </xf>
    <xf numFmtId="0" fontId="5" fillId="0" borderId="28" xfId="0" applyFont="1" applyBorder="1" applyAlignment="1">
      <alignment vertical="center"/>
    </xf>
    <xf numFmtId="2" fontId="5" fillId="0" borderId="28" xfId="0" applyNumberFormat="1" applyFont="1" applyBorder="1" applyAlignment="1">
      <alignment vertical="center"/>
    </xf>
    <xf numFmtId="166" fontId="16" fillId="3" borderId="30" xfId="2" applyNumberFormat="1" applyFont="1" applyFill="1" applyBorder="1" applyAlignment="1">
      <alignment horizontal="center" vertical="center" wrapText="1"/>
    </xf>
    <xf numFmtId="0" fontId="14" fillId="0" borderId="8" xfId="0" applyFont="1" applyBorder="1"/>
    <xf numFmtId="49" fontId="5" fillId="3" borderId="8" xfId="2" quotePrefix="1" applyNumberFormat="1" applyFont="1" applyFill="1" applyBorder="1" applyAlignment="1">
      <alignment horizontal="center" vertical="center" wrapText="1"/>
    </xf>
    <xf numFmtId="0" fontId="14" fillId="0" borderId="12" xfId="0" applyFont="1" applyBorder="1"/>
    <xf numFmtId="0" fontId="5" fillId="8" borderId="28" xfId="0" applyFont="1" applyFill="1" applyBorder="1" applyAlignment="1">
      <alignment horizontal="left" vertical="center" wrapText="1"/>
    </xf>
    <xf numFmtId="0" fontId="4" fillId="8" borderId="26" xfId="0" applyFont="1" applyFill="1" applyBorder="1" applyAlignment="1">
      <alignment horizontal="left" vertical="center"/>
    </xf>
    <xf numFmtId="0" fontId="20" fillId="8" borderId="28" xfId="3" applyFont="1" applyFill="1" applyBorder="1" applyAlignment="1" applyProtection="1">
      <alignment horizontal="center" vertical="center"/>
    </xf>
    <xf numFmtId="0" fontId="5" fillId="10" borderId="6" xfId="0" applyFont="1" applyFill="1" applyBorder="1" applyAlignment="1">
      <alignment horizontal="center" vertical="center" wrapText="1"/>
    </xf>
    <xf numFmtId="0" fontId="14" fillId="10" borderId="6" xfId="0" applyFont="1" applyFill="1" applyBorder="1" applyAlignment="1">
      <alignment horizontal="center" vertical="center" wrapText="1"/>
    </xf>
    <xf numFmtId="0" fontId="43" fillId="10" borderId="34" xfId="2" applyNumberFormat="1" applyFont="1" applyFill="1" applyBorder="1" applyAlignment="1">
      <alignment horizontal="center" vertical="center" wrapText="1"/>
    </xf>
    <xf numFmtId="2" fontId="43" fillId="10" borderId="32" xfId="0" applyNumberFormat="1" applyFont="1" applyFill="1" applyBorder="1" applyAlignment="1">
      <alignment horizontal="center" vertical="center" wrapText="1"/>
    </xf>
    <xf numFmtId="49" fontId="43" fillId="10" borderId="32" xfId="2" applyNumberFormat="1" applyFont="1" applyFill="1" applyBorder="1" applyAlignment="1">
      <alignment horizontal="center" vertical="center" wrapText="1"/>
    </xf>
    <xf numFmtId="0" fontId="47" fillId="10" borderId="32" xfId="3" applyFont="1" applyFill="1" applyBorder="1" applyAlignment="1" applyProtection="1">
      <alignment horizontal="center" vertical="center"/>
    </xf>
    <xf numFmtId="0" fontId="42" fillId="10" borderId="32" xfId="0" applyFont="1" applyFill="1" applyBorder="1" applyAlignment="1">
      <alignment horizontal="center" vertical="center"/>
    </xf>
    <xf numFmtId="0" fontId="50" fillId="0" borderId="5" xfId="0" applyFont="1" applyBorder="1" applyAlignment="1">
      <alignment horizontal="left" vertical="center" wrapText="1"/>
    </xf>
    <xf numFmtId="0" fontId="5" fillId="7" borderId="1" xfId="0" quotePrefix="1" applyFont="1" applyFill="1" applyBorder="1" applyAlignment="1">
      <alignment horizontal="center" vertical="center" wrapText="1"/>
    </xf>
    <xf numFmtId="49" fontId="1" fillId="10" borderId="1" xfId="0" applyNumberFormat="1" applyFont="1" applyFill="1" applyBorder="1" applyAlignment="1">
      <alignment horizontal="left" vertical="center" wrapText="1"/>
    </xf>
    <xf numFmtId="49" fontId="1" fillId="10" borderId="1" xfId="0" applyNumberFormat="1" applyFont="1" applyFill="1" applyBorder="1" applyAlignment="1">
      <alignment vertical="center" wrapText="1"/>
    </xf>
    <xf numFmtId="0" fontId="3" fillId="10" borderId="28" xfId="0" applyFont="1" applyFill="1" applyBorder="1" applyAlignment="1">
      <alignment vertical="center"/>
    </xf>
    <xf numFmtId="4" fontId="6" fillId="4" borderId="10" xfId="1" applyNumberFormat="1" applyFont="1" applyFill="1" applyBorder="1" applyAlignment="1">
      <alignment horizontal="center" vertical="center"/>
    </xf>
    <xf numFmtId="0" fontId="38" fillId="10" borderId="28" xfId="0" applyFont="1" applyFill="1" applyBorder="1" applyAlignment="1">
      <alignment vertical="center"/>
    </xf>
    <xf numFmtId="166" fontId="5" fillId="9" borderId="30" xfId="2" applyNumberFormat="1" applyFont="1" applyFill="1" applyBorder="1" applyAlignment="1">
      <alignment horizontal="center" vertical="center" wrapText="1"/>
    </xf>
    <xf numFmtId="0" fontId="0" fillId="0" borderId="36" xfId="0" applyBorder="1" applyAlignment="1">
      <alignment vertical="center"/>
    </xf>
    <xf numFmtId="49" fontId="5" fillId="0" borderId="3" xfId="2" applyNumberFormat="1" applyFont="1" applyBorder="1" applyAlignment="1">
      <alignment horizontal="center" vertical="center" wrapText="1"/>
    </xf>
    <xf numFmtId="49" fontId="5" fillId="0" borderId="4" xfId="2" applyNumberFormat="1" applyFont="1" applyFill="1" applyBorder="1" applyAlignment="1">
      <alignment horizontal="center" vertical="center" wrapText="1"/>
    </xf>
    <xf numFmtId="49" fontId="5" fillId="0" borderId="3" xfId="2" applyNumberFormat="1" applyFont="1" applyFill="1" applyBorder="1" applyAlignment="1">
      <alignment horizontal="center" vertical="center" wrapText="1"/>
    </xf>
    <xf numFmtId="0" fontId="5" fillId="7" borderId="3" xfId="0" applyFont="1" applyFill="1" applyBorder="1" applyAlignment="1">
      <alignment horizontal="center" vertical="center"/>
    </xf>
    <xf numFmtId="0" fontId="4" fillId="7" borderId="1" xfId="2" applyNumberFormat="1" applyFont="1" applyFill="1" applyBorder="1" applyAlignment="1">
      <alignment horizontal="center" vertical="center" wrapText="1"/>
    </xf>
    <xf numFmtId="167" fontId="5" fillId="7" borderId="1" xfId="0" applyNumberFormat="1" applyFont="1" applyFill="1" applyBorder="1" applyAlignment="1">
      <alignment horizontal="center" vertical="center"/>
    </xf>
    <xf numFmtId="16" fontId="5" fillId="7" borderId="1" xfId="0" quotePrefix="1" applyNumberFormat="1" applyFont="1" applyFill="1" applyBorder="1" applyAlignment="1">
      <alignment horizontal="center" vertical="center" wrapText="1"/>
    </xf>
    <xf numFmtId="0" fontId="34" fillId="10" borderId="29" xfId="0" applyFont="1" applyFill="1" applyBorder="1" applyAlignment="1">
      <alignment horizontal="left" vertical="center"/>
    </xf>
    <xf numFmtId="0" fontId="43" fillId="10" borderId="28" xfId="0" applyFont="1" applyFill="1" applyBorder="1" applyAlignment="1">
      <alignment horizontal="left" vertical="center"/>
    </xf>
    <xf numFmtId="164" fontId="43" fillId="10" borderId="37" xfId="0" applyNumberFormat="1" applyFont="1" applyFill="1" applyBorder="1" applyAlignment="1">
      <alignment horizontal="center" vertical="center" wrapText="1"/>
    </xf>
    <xf numFmtId="44" fontId="43" fillId="10" borderId="37" xfId="2" applyFont="1" applyFill="1" applyBorder="1" applyAlignment="1">
      <alignment horizontal="center" vertical="center" wrapText="1"/>
    </xf>
    <xf numFmtId="0" fontId="43" fillId="10" borderId="37" xfId="0" applyFont="1" applyFill="1" applyBorder="1" applyAlignment="1">
      <alignment horizontal="center" vertical="center" wrapText="1"/>
    </xf>
    <xf numFmtId="0" fontId="43" fillId="10" borderId="38" xfId="0" applyFont="1" applyFill="1" applyBorder="1" applyAlignment="1">
      <alignment horizontal="center" vertical="center" wrapText="1"/>
    </xf>
    <xf numFmtId="0" fontId="18" fillId="10" borderId="1" xfId="0" applyFont="1" applyFill="1" applyBorder="1" applyAlignment="1">
      <alignment horizontal="left" vertical="center" wrapText="1"/>
    </xf>
    <xf numFmtId="0" fontId="0" fillId="10" borderId="1" xfId="0" applyFill="1" applyBorder="1" applyAlignment="1">
      <alignment horizontal="left" vertical="center" wrapText="1"/>
    </xf>
    <xf numFmtId="0" fontId="0" fillId="3" borderId="1" xfId="0" applyFill="1" applyBorder="1" applyAlignment="1">
      <alignment horizontal="center" vertical="center"/>
    </xf>
    <xf numFmtId="0" fontId="14" fillId="0" borderId="17" xfId="0" applyFont="1" applyBorder="1" applyAlignment="1">
      <alignment horizontal="center" vertical="center"/>
    </xf>
    <xf numFmtId="0" fontId="14" fillId="0" borderId="20" xfId="0" applyFont="1" applyBorder="1" applyAlignment="1">
      <alignment horizontal="center" vertical="center"/>
    </xf>
    <xf numFmtId="0" fontId="14" fillId="0" borderId="13" xfId="0" applyFont="1" applyBorder="1" applyAlignment="1">
      <alignment horizontal="center" vertical="center"/>
    </xf>
    <xf numFmtId="0" fontId="54" fillId="0" borderId="2" xfId="0" applyFont="1" applyBorder="1" applyAlignment="1">
      <alignment horizontal="center" vertical="center" wrapText="1"/>
    </xf>
    <xf numFmtId="0" fontId="5" fillId="0" borderId="2" xfId="1" applyNumberFormat="1" applyFont="1" applyFill="1" applyBorder="1" applyAlignment="1">
      <alignment horizontal="center" vertical="center" wrapText="1"/>
    </xf>
    <xf numFmtId="166" fontId="3" fillId="0" borderId="2" xfId="2" applyNumberFormat="1" applyFont="1" applyFill="1" applyBorder="1" applyAlignment="1">
      <alignment horizontal="center" vertical="center" wrapText="1"/>
    </xf>
    <xf numFmtId="166" fontId="3" fillId="0" borderId="13" xfId="2" applyNumberFormat="1" applyFont="1" applyFill="1" applyBorder="1" applyAlignment="1">
      <alignment horizontal="center" vertical="center" wrapText="1"/>
    </xf>
    <xf numFmtId="0" fontId="1" fillId="0" borderId="1" xfId="0" quotePrefix="1" applyFont="1" applyBorder="1" applyAlignment="1">
      <alignment horizontal="center" vertical="center" wrapText="1"/>
    </xf>
    <xf numFmtId="0" fontId="7" fillId="0" borderId="4" xfId="0" applyFont="1" applyBorder="1" applyAlignment="1">
      <alignment horizontal="center" vertical="center" wrapText="1"/>
    </xf>
    <xf numFmtId="0" fontId="56" fillId="0" borderId="2" xfId="0" applyFont="1" applyBorder="1" applyAlignment="1">
      <alignment horizontal="center" vertical="center"/>
    </xf>
    <xf numFmtId="166" fontId="57" fillId="0" borderId="13" xfId="2" applyNumberFormat="1" applyFont="1" applyFill="1" applyBorder="1" applyAlignment="1">
      <alignment horizontal="center" vertical="center" wrapText="1"/>
    </xf>
    <xf numFmtId="0" fontId="5" fillId="0" borderId="0" xfId="0" applyFont="1" applyAlignment="1">
      <alignment horizontal="center" vertical="center"/>
    </xf>
    <xf numFmtId="0" fontId="5" fillId="0" borderId="0" xfId="2" applyNumberFormat="1" applyFont="1" applyBorder="1" applyAlignment="1">
      <alignment horizontal="center" vertical="center" wrapText="1"/>
    </xf>
    <xf numFmtId="49" fontId="5" fillId="0" borderId="0" xfId="2" applyNumberFormat="1" applyFont="1" applyBorder="1" applyAlignment="1">
      <alignment horizontal="center" vertical="center" wrapText="1"/>
    </xf>
    <xf numFmtId="166" fontId="3" fillId="0" borderId="1" xfId="2" applyNumberFormat="1" applyFont="1" applyFill="1" applyBorder="1" applyAlignment="1">
      <alignment horizontal="center" vertical="center" wrapText="1"/>
    </xf>
    <xf numFmtId="0" fontId="5" fillId="3" borderId="7" xfId="0" applyFont="1" applyFill="1" applyBorder="1" applyAlignment="1">
      <alignment horizontal="center" vertical="center"/>
    </xf>
    <xf numFmtId="0" fontId="24" fillId="3" borderId="7" xfId="0" applyFont="1" applyFill="1" applyBorder="1" applyAlignment="1">
      <alignment horizontal="center" vertical="center"/>
    </xf>
    <xf numFmtId="0" fontId="30" fillId="3" borderId="7" xfId="0" applyFont="1" applyFill="1" applyBorder="1" applyAlignment="1">
      <alignment horizontal="center" vertical="center" wrapText="1"/>
    </xf>
    <xf numFmtId="0" fontId="5" fillId="3" borderId="7" xfId="1" applyNumberFormat="1" applyFont="1" applyFill="1" applyBorder="1" applyAlignment="1">
      <alignment horizontal="center" vertical="center" wrapText="1"/>
    </xf>
    <xf numFmtId="0" fontId="5" fillId="3" borderId="7" xfId="0" applyFont="1" applyFill="1" applyBorder="1" applyAlignment="1">
      <alignment horizontal="center" vertical="center" wrapText="1"/>
    </xf>
    <xf numFmtId="49" fontId="5" fillId="3" borderId="7" xfId="2" quotePrefix="1" applyNumberFormat="1"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7" xfId="2" applyNumberFormat="1" applyFont="1" applyFill="1" applyBorder="1" applyAlignment="1">
      <alignment horizontal="center" vertical="center" wrapText="1"/>
    </xf>
    <xf numFmtId="49" fontId="7" fillId="0" borderId="7" xfId="2" applyNumberFormat="1" applyFont="1" applyBorder="1" applyAlignment="1">
      <alignment horizontal="center" vertical="center" wrapText="1"/>
    </xf>
    <xf numFmtId="0" fontId="7" fillId="0" borderId="7" xfId="0" applyFont="1" applyBorder="1" applyAlignment="1">
      <alignment horizontal="center" vertical="center" wrapText="1"/>
    </xf>
    <xf numFmtId="2" fontId="7" fillId="0" borderId="7" xfId="0" applyNumberFormat="1" applyFont="1" applyBorder="1" applyAlignment="1">
      <alignment horizontal="center" vertical="center" wrapText="1"/>
    </xf>
    <xf numFmtId="49" fontId="7" fillId="3" borderId="7" xfId="2" applyNumberFormat="1" applyFont="1" applyFill="1" applyBorder="1" applyAlignment="1">
      <alignment horizontal="center" vertical="center" wrapText="1"/>
    </xf>
    <xf numFmtId="0" fontId="56" fillId="3" borderId="7" xfId="0" applyFont="1" applyFill="1" applyBorder="1" applyAlignment="1">
      <alignment horizontal="center" vertical="center" wrapText="1"/>
    </xf>
    <xf numFmtId="0" fontId="56" fillId="3" borderId="7" xfId="0" applyFont="1" applyFill="1" applyBorder="1" applyAlignment="1">
      <alignment horizontal="center" vertical="center"/>
    </xf>
    <xf numFmtId="166" fontId="5" fillId="0" borderId="8" xfId="2" applyNumberFormat="1" applyFont="1" applyFill="1" applyBorder="1" applyAlignment="1">
      <alignment horizontal="center" vertical="center" wrapText="1"/>
    </xf>
    <xf numFmtId="166" fontId="5" fillId="0" borderId="18" xfId="2" applyNumberFormat="1" applyFont="1" applyFill="1" applyBorder="1" applyAlignment="1">
      <alignment horizontal="center" vertical="center" wrapText="1"/>
    </xf>
    <xf numFmtId="166" fontId="15" fillId="0" borderId="1" xfId="2" applyNumberFormat="1" applyFont="1" applyFill="1" applyBorder="1" applyAlignment="1">
      <alignment horizontal="center" vertical="center" wrapText="1"/>
    </xf>
    <xf numFmtId="166" fontId="16" fillId="0" borderId="2" xfId="2" applyNumberFormat="1" applyFont="1" applyFill="1" applyBorder="1" applyAlignment="1">
      <alignment horizontal="center" vertical="center" wrapText="1"/>
    </xf>
    <xf numFmtId="166" fontId="16" fillId="0" borderId="30" xfId="2" applyNumberFormat="1" applyFont="1" applyFill="1" applyBorder="1" applyAlignment="1">
      <alignment horizontal="center" vertical="center" wrapText="1"/>
    </xf>
    <xf numFmtId="166" fontId="16" fillId="0" borderId="8" xfId="2" applyNumberFormat="1" applyFont="1" applyFill="1" applyBorder="1" applyAlignment="1">
      <alignment horizontal="center" vertical="center" wrapText="1"/>
    </xf>
    <xf numFmtId="166" fontId="5" fillId="0" borderId="30" xfId="2" applyNumberFormat="1" applyFont="1" applyFill="1" applyBorder="1" applyAlignment="1">
      <alignment horizontal="center" vertical="center" wrapText="1"/>
    </xf>
    <xf numFmtId="0" fontId="5" fillId="0" borderId="20" xfId="0" applyFont="1" applyBorder="1" applyAlignment="1">
      <alignment horizontal="center" vertical="center"/>
    </xf>
    <xf numFmtId="0" fontId="4" fillId="0" borderId="0" xfId="2" applyNumberFormat="1" applyFont="1" applyBorder="1" applyAlignment="1">
      <alignment horizontal="center" vertical="center" wrapText="1"/>
    </xf>
    <xf numFmtId="164" fontId="5" fillId="7" borderId="8" xfId="2" applyNumberFormat="1" applyFont="1" applyFill="1" applyBorder="1" applyAlignment="1">
      <alignment horizontal="center" vertical="center" wrapText="1"/>
    </xf>
    <xf numFmtId="49" fontId="5" fillId="7" borderId="8" xfId="0" applyNumberFormat="1" applyFont="1" applyFill="1" applyBorder="1" applyAlignment="1">
      <alignment horizontal="center" vertical="center" wrapText="1"/>
    </xf>
    <xf numFmtId="49" fontId="4" fillId="0" borderId="0" xfId="0" applyNumberFormat="1" applyFont="1" applyAlignment="1">
      <alignment horizontal="left" vertical="center" wrapText="1"/>
    </xf>
    <xf numFmtId="164" fontId="5" fillId="0" borderId="15" xfId="0" applyNumberFormat="1" applyFont="1" applyBorder="1" applyAlignment="1">
      <alignment horizontal="center" vertical="center" wrapText="1"/>
    </xf>
    <xf numFmtId="0" fontId="5" fillId="0" borderId="6" xfId="1" applyNumberFormat="1" applyFont="1" applyFill="1" applyBorder="1" applyAlignment="1">
      <alignment horizontal="center" vertical="center" wrapText="1"/>
    </xf>
    <xf numFmtId="0" fontId="5" fillId="0" borderId="15" xfId="1" applyNumberFormat="1" applyFont="1" applyFill="1" applyBorder="1" applyAlignment="1">
      <alignment horizontal="center" vertical="center" wrapText="1"/>
    </xf>
    <xf numFmtId="164" fontId="5" fillId="0" borderId="6" xfId="0" applyNumberFormat="1" applyFont="1" applyBorder="1" applyAlignment="1">
      <alignment horizontal="center" vertical="center" wrapText="1"/>
    </xf>
    <xf numFmtId="44" fontId="5" fillId="0" borderId="6" xfId="2" applyFont="1" applyFill="1" applyBorder="1" applyAlignment="1">
      <alignment horizontal="center" vertical="center" wrapText="1"/>
    </xf>
    <xf numFmtId="49" fontId="5" fillId="0" borderId="6" xfId="0" applyNumberFormat="1" applyFont="1" applyBorder="1" applyAlignment="1">
      <alignment horizontal="center" vertical="center" wrapText="1"/>
    </xf>
    <xf numFmtId="1" fontId="5" fillId="0" borderId="6" xfId="0" applyNumberFormat="1" applyFont="1" applyBorder="1" applyAlignment="1">
      <alignment horizontal="center" vertical="center" wrapText="1"/>
    </xf>
    <xf numFmtId="0" fontId="14" fillId="0" borderId="6" xfId="0" applyFont="1" applyBorder="1" applyAlignment="1">
      <alignment horizontal="center" vertical="center" wrapText="1"/>
    </xf>
    <xf numFmtId="166" fontId="5" fillId="7" borderId="8" xfId="2" applyNumberFormat="1" applyFont="1" applyFill="1" applyBorder="1" applyAlignment="1">
      <alignment horizontal="center" vertical="center" wrapText="1"/>
    </xf>
    <xf numFmtId="166" fontId="5" fillId="0" borderId="11" xfId="2" applyNumberFormat="1" applyFont="1" applyFill="1" applyBorder="1" applyAlignment="1">
      <alignment horizontal="center" vertical="center" wrapText="1"/>
    </xf>
    <xf numFmtId="166" fontId="14" fillId="0" borderId="2" xfId="0" applyNumberFormat="1" applyFont="1" applyBorder="1" applyAlignment="1">
      <alignment horizontal="center" vertical="center"/>
    </xf>
    <xf numFmtId="166" fontId="5" fillId="0" borderId="21" xfId="2" applyNumberFormat="1" applyFont="1" applyFill="1" applyBorder="1" applyAlignment="1">
      <alignment horizontal="center" vertical="center" wrapText="1"/>
    </xf>
    <xf numFmtId="0" fontId="5" fillId="0" borderId="0" xfId="0" applyFont="1" applyAlignment="1">
      <alignment horizontal="left" vertical="center" wrapText="1"/>
    </xf>
    <xf numFmtId="0" fontId="0" fillId="0" borderId="4" xfId="0" applyBorder="1" applyAlignment="1">
      <alignment horizontal="center" vertical="center"/>
    </xf>
    <xf numFmtId="165" fontId="19" fillId="0" borderId="6" xfId="3" applyNumberFormat="1" applyFont="1" applyBorder="1" applyAlignment="1" applyProtection="1">
      <alignment horizontal="center" vertical="center" wrapText="1"/>
    </xf>
    <xf numFmtId="166" fontId="16" fillId="9" borderId="21" xfId="2" applyNumberFormat="1" applyFont="1" applyFill="1" applyBorder="1" applyAlignment="1">
      <alignment horizontal="center" vertical="center" wrapText="1"/>
    </xf>
    <xf numFmtId="166" fontId="16" fillId="9" borderId="21" xfId="0" applyNumberFormat="1" applyFont="1" applyFill="1" applyBorder="1" applyAlignment="1">
      <alignment horizontal="center" vertical="center" wrapText="1"/>
    </xf>
    <xf numFmtId="0" fontId="5" fillId="0" borderId="6" xfId="2" quotePrefix="1" applyNumberFormat="1" applyFont="1" applyBorder="1" applyAlignment="1">
      <alignment horizontal="center" vertical="center" wrapText="1"/>
    </xf>
    <xf numFmtId="49" fontId="4" fillId="0" borderId="2" xfId="0" applyNumberFormat="1" applyFont="1" applyBorder="1" applyAlignment="1">
      <alignment horizontal="left" vertical="center" wrapText="1"/>
    </xf>
    <xf numFmtId="0" fontId="5" fillId="0" borderId="2" xfId="0" quotePrefix="1" applyFont="1" applyBorder="1" applyAlignment="1">
      <alignment horizontal="center" vertical="center" wrapText="1"/>
    </xf>
    <xf numFmtId="0" fontId="5" fillId="10" borderId="28" xfId="0" applyFont="1" applyFill="1" applyBorder="1" applyAlignment="1">
      <alignment horizontal="center" vertical="center"/>
    </xf>
    <xf numFmtId="0" fontId="5" fillId="10" borderId="28" xfId="0" applyFont="1" applyFill="1" applyBorder="1" applyAlignment="1">
      <alignment horizontal="left" vertical="center" wrapText="1"/>
    </xf>
    <xf numFmtId="0" fontId="4" fillId="10" borderId="28" xfId="0" applyFont="1" applyFill="1" applyBorder="1" applyAlignment="1">
      <alignment horizontal="center" vertical="center"/>
    </xf>
    <xf numFmtId="0" fontId="5" fillId="10" borderId="28" xfId="0" applyFont="1" applyFill="1" applyBorder="1" applyAlignment="1">
      <alignment horizontal="center" vertical="center" wrapText="1"/>
    </xf>
    <xf numFmtId="166" fontId="5" fillId="10" borderId="28" xfId="2" applyNumberFormat="1" applyFont="1" applyFill="1" applyBorder="1" applyAlignment="1">
      <alignment horizontal="center" vertical="center" wrapText="1"/>
    </xf>
    <xf numFmtId="166" fontId="5" fillId="10" borderId="28" xfId="0" applyNumberFormat="1" applyFont="1" applyFill="1" applyBorder="1" applyAlignment="1">
      <alignment horizontal="center" vertical="center" wrapText="1"/>
    </xf>
    <xf numFmtId="2" fontId="5" fillId="10" borderId="28" xfId="0" applyNumberFormat="1" applyFont="1" applyFill="1" applyBorder="1" applyAlignment="1">
      <alignment horizontal="center" vertical="center"/>
    </xf>
    <xf numFmtId="49" fontId="5" fillId="10" borderId="28" xfId="2" applyNumberFormat="1" applyFont="1" applyFill="1" applyBorder="1" applyAlignment="1">
      <alignment horizontal="center" vertical="center" wrapText="1"/>
    </xf>
    <xf numFmtId="0" fontId="4" fillId="10" borderId="29" xfId="0" applyFont="1" applyFill="1" applyBorder="1" applyAlignment="1">
      <alignment horizontal="center" vertical="center" wrapText="1"/>
    </xf>
    <xf numFmtId="0" fontId="26" fillId="0" borderId="6" xfId="0" applyFont="1" applyBorder="1" applyAlignment="1">
      <alignment horizontal="center" vertical="center"/>
    </xf>
    <xf numFmtId="166" fontId="5" fillId="0" borderId="6" xfId="2" applyNumberFormat="1" applyFont="1" applyFill="1" applyBorder="1" applyAlignment="1">
      <alignment horizontal="center" vertical="center" wrapText="1"/>
    </xf>
    <xf numFmtId="166" fontId="5" fillId="0" borderId="6" xfId="2" applyNumberFormat="1" applyFont="1" applyBorder="1" applyAlignment="1">
      <alignment horizontal="center" vertical="center" wrapText="1"/>
    </xf>
    <xf numFmtId="166" fontId="14" fillId="0" borderId="2" xfId="2" applyNumberFormat="1" applyFont="1" applyFill="1" applyBorder="1" applyAlignment="1">
      <alignment horizontal="center" vertical="center" wrapText="1"/>
    </xf>
    <xf numFmtId="0" fontId="15" fillId="0" borderId="13" xfId="0" applyFont="1" applyBorder="1" applyAlignment="1">
      <alignment horizontal="right" vertical="center"/>
    </xf>
    <xf numFmtId="0" fontId="15" fillId="0" borderId="4" xfId="0" applyFont="1" applyBorder="1" applyAlignment="1">
      <alignment horizontal="right" vertical="center"/>
    </xf>
    <xf numFmtId="0" fontId="15" fillId="0" borderId="20" xfId="0" applyFont="1" applyBorder="1" applyAlignment="1">
      <alignment horizontal="right" vertical="center"/>
    </xf>
    <xf numFmtId="0" fontId="15" fillId="0" borderId="15" xfId="0" applyFont="1" applyBorder="1" applyAlignment="1">
      <alignment horizontal="right" vertical="center"/>
    </xf>
    <xf numFmtId="0" fontId="5" fillId="0" borderId="11" xfId="0" applyFont="1" applyBorder="1" applyAlignment="1">
      <alignment horizontal="center" vertical="center" wrapText="1"/>
    </xf>
    <xf numFmtId="0" fontId="0" fillId="0" borderId="13" xfId="0" applyBorder="1" applyAlignment="1">
      <alignment horizontal="center" vertical="center"/>
    </xf>
    <xf numFmtId="0" fontId="0" fillId="0" borderId="15" xfId="0" applyBorder="1" applyAlignment="1">
      <alignment horizontal="center" vertical="center"/>
    </xf>
    <xf numFmtId="164" fontId="5" fillId="0" borderId="1" xfId="2" applyNumberFormat="1" applyFont="1" applyFill="1" applyBorder="1" applyAlignment="1">
      <alignment horizontal="center" vertical="center" wrapText="1"/>
    </xf>
    <xf numFmtId="0" fontId="15" fillId="0" borderId="1" xfId="0" applyFont="1" applyBorder="1" applyAlignment="1">
      <alignment horizontal="right" vertical="center"/>
    </xf>
    <xf numFmtId="164" fontId="14" fillId="0" borderId="1" xfId="2" applyNumberFormat="1" applyFont="1" applyFill="1" applyBorder="1" applyAlignment="1">
      <alignment horizontal="center" vertical="center" wrapText="1"/>
    </xf>
    <xf numFmtId="0" fontId="5" fillId="0" borderId="21" xfId="2" applyNumberFormat="1" applyFont="1" applyFill="1" applyBorder="1" applyAlignment="1">
      <alignment horizontal="center" vertical="center" wrapText="1"/>
    </xf>
    <xf numFmtId="2" fontId="5" fillId="0" borderId="21" xfId="0" applyNumberFormat="1" applyFont="1" applyBorder="1" applyAlignment="1">
      <alignment horizontal="center" vertical="center" wrapText="1"/>
    </xf>
    <xf numFmtId="165" fontId="19" fillId="0" borderId="21" xfId="3" applyNumberFormat="1" applyFont="1" applyFill="1" applyBorder="1" applyAlignment="1" applyProtection="1">
      <alignment horizontal="center" vertical="center" wrapText="1"/>
    </xf>
    <xf numFmtId="0" fontId="14" fillId="0" borderId="21" xfId="0" applyFont="1" applyBorder="1" applyAlignment="1">
      <alignment horizontal="center" vertical="center"/>
    </xf>
    <xf numFmtId="49" fontId="14" fillId="0" borderId="6" xfId="0" quotePrefix="1" applyNumberFormat="1" applyFont="1" applyBorder="1" applyAlignment="1">
      <alignment horizontal="center" vertical="center"/>
    </xf>
    <xf numFmtId="0" fontId="19" fillId="6" borderId="8" xfId="3" applyFont="1" applyFill="1" applyBorder="1" applyAlignment="1" applyProtection="1">
      <alignment horizontal="center" vertical="center"/>
    </xf>
    <xf numFmtId="0" fontId="19" fillId="0" borderId="8" xfId="3" applyFont="1" applyFill="1" applyBorder="1" applyAlignment="1" applyProtection="1">
      <alignment horizontal="center" vertical="center" wrapText="1"/>
    </xf>
    <xf numFmtId="0" fontId="13" fillId="6" borderId="8" xfId="3" applyFill="1" applyBorder="1" applyAlignment="1" applyProtection="1">
      <alignment horizontal="center" vertical="center"/>
    </xf>
    <xf numFmtId="0" fontId="7" fillId="0" borderId="21" xfId="0" applyFont="1" applyBorder="1" applyAlignment="1">
      <alignment horizontal="center" vertical="center" wrapText="1"/>
    </xf>
    <xf numFmtId="49" fontId="5" fillId="0" borderId="21" xfId="0" quotePrefix="1" applyNumberFormat="1" applyFont="1" applyBorder="1" applyAlignment="1">
      <alignment horizontal="center" vertical="center" wrapText="1"/>
    </xf>
    <xf numFmtId="49" fontId="7" fillId="0" borderId="21" xfId="2" applyNumberFormat="1" applyFont="1" applyFill="1" applyBorder="1" applyAlignment="1">
      <alignment horizontal="center" vertical="center" wrapText="1"/>
    </xf>
    <xf numFmtId="2" fontId="7" fillId="0" borderId="21" xfId="0" applyNumberFormat="1" applyFont="1" applyBorder="1" applyAlignment="1">
      <alignment horizontal="center" vertical="center" wrapText="1"/>
    </xf>
    <xf numFmtId="165" fontId="25" fillId="0" borderId="21" xfId="3" applyNumberFormat="1" applyFont="1" applyFill="1" applyBorder="1" applyAlignment="1" applyProtection="1">
      <alignment horizontal="center" vertical="center" wrapText="1"/>
    </xf>
    <xf numFmtId="0" fontId="19" fillId="0" borderId="21" xfId="3" applyFont="1" applyFill="1" applyBorder="1" applyAlignment="1" applyProtection="1">
      <alignment horizontal="center" vertical="center"/>
    </xf>
    <xf numFmtId="44" fontId="23" fillId="0" borderId="6" xfId="2" applyFont="1" applyFill="1" applyBorder="1" applyAlignment="1">
      <alignment horizontal="center" vertical="center" wrapText="1"/>
    </xf>
    <xf numFmtId="0" fontId="7" fillId="0" borderId="6" xfId="0" applyFont="1" applyBorder="1" applyAlignment="1">
      <alignment horizontal="center" vertical="center" wrapText="1"/>
    </xf>
    <xf numFmtId="49" fontId="5" fillId="0" borderId="6" xfId="0" quotePrefix="1" applyNumberFormat="1" applyFont="1" applyBorder="1" applyAlignment="1">
      <alignment horizontal="center" vertical="center" wrapText="1"/>
    </xf>
    <xf numFmtId="0" fontId="7" fillId="0" borderId="6" xfId="2" applyNumberFormat="1" applyFont="1" applyFill="1" applyBorder="1" applyAlignment="1">
      <alignment horizontal="center" vertical="center" wrapText="1"/>
    </xf>
    <xf numFmtId="49" fontId="7" fillId="0" borderId="6" xfId="2" applyNumberFormat="1" applyFont="1" applyFill="1" applyBorder="1" applyAlignment="1">
      <alignment horizontal="center" vertical="center" wrapText="1"/>
    </xf>
    <xf numFmtId="2" fontId="7" fillId="0" borderId="6" xfId="0" applyNumberFormat="1" applyFont="1" applyBorder="1" applyAlignment="1">
      <alignment horizontal="center" vertical="center" wrapText="1"/>
    </xf>
    <xf numFmtId="165" fontId="25" fillId="0" borderId="6" xfId="3" applyNumberFormat="1" applyFont="1" applyFill="1" applyBorder="1" applyAlignment="1" applyProtection="1">
      <alignment horizontal="center" vertical="center" wrapText="1"/>
    </xf>
    <xf numFmtId="49" fontId="5" fillId="0" borderId="8" xfId="0" quotePrefix="1" applyNumberFormat="1" applyFont="1" applyBorder="1" applyAlignment="1">
      <alignment horizontal="center" vertical="center" wrapText="1"/>
    </xf>
    <xf numFmtId="0" fontId="5" fillId="0" borderId="39" xfId="0" applyFont="1" applyBorder="1" applyAlignment="1">
      <alignment horizontal="left" vertical="center" wrapText="1"/>
    </xf>
    <xf numFmtId="44" fontId="4" fillId="0" borderId="39" xfId="2" applyFont="1" applyBorder="1" applyAlignment="1">
      <alignment horizontal="center" vertical="center" wrapText="1"/>
    </xf>
    <xf numFmtId="0" fontId="5" fillId="0" borderId="39" xfId="0" applyFont="1" applyBorder="1" applyAlignment="1">
      <alignment horizontal="center" vertical="center" wrapText="1"/>
    </xf>
    <xf numFmtId="166" fontId="5" fillId="0" borderId="39" xfId="2" applyNumberFormat="1" applyFont="1" applyFill="1" applyBorder="1" applyAlignment="1">
      <alignment horizontal="center" vertical="center" wrapText="1"/>
    </xf>
    <xf numFmtId="49" fontId="5" fillId="0" borderId="39" xfId="2" applyNumberFormat="1" applyFont="1" applyBorder="1" applyAlignment="1">
      <alignment horizontal="center" vertical="center" wrapText="1"/>
    </xf>
    <xf numFmtId="0" fontId="5" fillId="0" borderId="36" xfId="0" applyFont="1" applyBorder="1" applyAlignment="1">
      <alignment horizontal="center" vertical="center" wrapText="1"/>
    </xf>
    <xf numFmtId="0" fontId="5" fillId="0" borderId="39" xfId="2" applyNumberFormat="1" applyFont="1" applyBorder="1" applyAlignment="1">
      <alignment horizontal="center" vertical="center" wrapText="1"/>
    </xf>
    <xf numFmtId="2" fontId="5" fillId="0" borderId="39" xfId="0" applyNumberFormat="1" applyFont="1" applyBorder="1" applyAlignment="1">
      <alignment horizontal="center" vertical="center" wrapText="1"/>
    </xf>
    <xf numFmtId="0" fontId="14" fillId="0" borderId="39" xfId="0" applyFont="1" applyBorder="1" applyAlignment="1">
      <alignment horizontal="center" vertical="center"/>
    </xf>
    <xf numFmtId="0" fontId="5" fillId="3" borderId="21" xfId="0" applyFont="1" applyFill="1" applyBorder="1" applyAlignment="1">
      <alignment horizontal="left" vertical="center" wrapText="1"/>
    </xf>
    <xf numFmtId="44" fontId="4" fillId="3" borderId="21" xfId="2"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21" xfId="2" applyNumberFormat="1" applyFont="1" applyFill="1" applyBorder="1" applyAlignment="1">
      <alignment horizontal="center" vertical="center" wrapText="1"/>
    </xf>
    <xf numFmtId="49" fontId="5" fillId="3" borderId="21" xfId="2" applyNumberFormat="1" applyFont="1" applyFill="1" applyBorder="1" applyAlignment="1">
      <alignment horizontal="center" vertical="center" wrapText="1"/>
    </xf>
    <xf numFmtId="165" fontId="19" fillId="3" borderId="21" xfId="3" applyNumberFormat="1" applyFont="1" applyFill="1" applyBorder="1" applyAlignment="1" applyProtection="1">
      <alignment horizontal="center" vertical="center" wrapText="1"/>
    </xf>
    <xf numFmtId="0" fontId="14" fillId="0" borderId="39" xfId="0" applyFont="1" applyBorder="1" applyAlignment="1">
      <alignment horizontal="center" vertical="center" wrapText="1"/>
    </xf>
    <xf numFmtId="49" fontId="14" fillId="0" borderId="21" xfId="0" applyNumberFormat="1" applyFont="1" applyBorder="1" applyAlignment="1">
      <alignment horizontal="center" vertical="center"/>
    </xf>
    <xf numFmtId="0" fontId="5" fillId="3" borderId="22" xfId="0" applyFont="1" applyFill="1" applyBorder="1" applyAlignment="1">
      <alignment horizontal="center" vertical="center" wrapText="1"/>
    </xf>
    <xf numFmtId="0" fontId="7" fillId="3" borderId="21" xfId="0" applyFont="1" applyFill="1" applyBorder="1" applyAlignment="1">
      <alignment horizontal="center" vertical="center" wrapText="1"/>
    </xf>
    <xf numFmtId="49" fontId="7" fillId="3" borderId="21" xfId="2" applyNumberFormat="1" applyFont="1" applyFill="1" applyBorder="1" applyAlignment="1">
      <alignment horizontal="center" vertical="center" wrapText="1"/>
    </xf>
    <xf numFmtId="165" fontId="25" fillId="3" borderId="21" xfId="3" applyNumberFormat="1" applyFont="1" applyFill="1" applyBorder="1" applyAlignment="1" applyProtection="1">
      <alignment horizontal="center" vertical="center" wrapText="1"/>
    </xf>
    <xf numFmtId="49" fontId="7" fillId="0" borderId="6" xfId="2" applyNumberFormat="1" applyFont="1" applyBorder="1" applyAlignment="1">
      <alignment horizontal="center" vertical="center" wrapText="1"/>
    </xf>
    <xf numFmtId="0" fontId="26" fillId="0" borderId="6" xfId="0" applyFont="1" applyBorder="1" applyAlignment="1">
      <alignment horizontal="center" vertical="center" wrapText="1"/>
    </xf>
    <xf numFmtId="166" fontId="5" fillId="0" borderId="2" xfId="2" applyNumberFormat="1" applyFont="1" applyBorder="1" applyAlignment="1">
      <alignment horizontal="center" vertical="center" wrapText="1"/>
    </xf>
    <xf numFmtId="49" fontId="7" fillId="0" borderId="2" xfId="2" applyNumberFormat="1" applyFont="1" applyBorder="1" applyAlignment="1">
      <alignment horizontal="center" vertical="center" wrapText="1"/>
    </xf>
    <xf numFmtId="0" fontId="26" fillId="0" borderId="2" xfId="0" applyFont="1" applyBorder="1" applyAlignment="1">
      <alignment horizontal="center" vertical="center" wrapText="1"/>
    </xf>
    <xf numFmtId="0" fontId="5" fillId="0" borderId="21" xfId="2" applyNumberFormat="1" applyFont="1" applyBorder="1" applyAlignment="1">
      <alignment horizontal="center" vertical="center" wrapText="1"/>
    </xf>
    <xf numFmtId="49" fontId="5" fillId="0" borderId="21" xfId="2" applyNumberFormat="1" applyFont="1" applyBorder="1" applyAlignment="1">
      <alignment horizontal="center" vertical="center" wrapText="1"/>
    </xf>
    <xf numFmtId="165" fontId="19" fillId="0" borderId="21" xfId="3" applyNumberFormat="1" applyFont="1" applyBorder="1" applyAlignment="1" applyProtection="1">
      <alignment horizontal="center" vertical="center" wrapText="1"/>
    </xf>
    <xf numFmtId="0" fontId="14" fillId="0" borderId="39" xfId="0" quotePrefix="1" applyFont="1" applyBorder="1" applyAlignment="1">
      <alignment horizontal="center" vertical="center"/>
    </xf>
    <xf numFmtId="0" fontId="5" fillId="13" borderId="2" xfId="0" applyFont="1" applyFill="1" applyBorder="1" applyAlignment="1">
      <alignment horizontal="left" vertical="center" wrapText="1"/>
    </xf>
    <xf numFmtId="44" fontId="4" fillId="13" borderId="2" xfId="2" applyFont="1" applyFill="1" applyBorder="1" applyAlignment="1">
      <alignment horizontal="center" vertical="center" wrapText="1"/>
    </xf>
    <xf numFmtId="0" fontId="5" fillId="13" borderId="2" xfId="0" applyFont="1" applyFill="1" applyBorder="1" applyAlignment="1">
      <alignment horizontal="center" vertical="center" wrapText="1"/>
    </xf>
    <xf numFmtId="166" fontId="5" fillId="13" borderId="2" xfId="2" applyNumberFormat="1" applyFont="1" applyFill="1" applyBorder="1" applyAlignment="1">
      <alignment horizontal="center" vertical="center" wrapText="1"/>
    </xf>
    <xf numFmtId="49" fontId="14" fillId="13" borderId="2" xfId="0" quotePrefix="1" applyNumberFormat="1" applyFont="1" applyFill="1" applyBorder="1" applyAlignment="1">
      <alignment horizontal="center" vertical="center"/>
    </xf>
    <xf numFmtId="0" fontId="5" fillId="13" borderId="4" xfId="0" applyFont="1" applyFill="1" applyBorder="1" applyAlignment="1">
      <alignment horizontal="center" vertical="center" wrapText="1"/>
    </xf>
    <xf numFmtId="49" fontId="5" fillId="13" borderId="2" xfId="2" applyNumberFormat="1" applyFont="1" applyFill="1" applyBorder="1" applyAlignment="1">
      <alignment horizontal="center" vertical="center" wrapText="1"/>
    </xf>
    <xf numFmtId="2" fontId="5" fillId="13" borderId="2" xfId="0" applyNumberFormat="1" applyFont="1" applyFill="1" applyBorder="1" applyAlignment="1">
      <alignment horizontal="center" vertical="center" wrapText="1"/>
    </xf>
    <xf numFmtId="0" fontId="14" fillId="13" borderId="2" xfId="0" applyFont="1" applyFill="1" applyBorder="1" applyAlignment="1">
      <alignment horizontal="center" vertical="center" wrapText="1"/>
    </xf>
    <xf numFmtId="0" fontId="14" fillId="13" borderId="2" xfId="0" applyFont="1" applyFill="1" applyBorder="1" applyAlignment="1">
      <alignment horizontal="center" vertical="center"/>
    </xf>
    <xf numFmtId="0" fontId="5" fillId="13" borderId="1" xfId="0" applyFont="1" applyFill="1" applyBorder="1" applyAlignment="1">
      <alignment horizontal="left" vertical="center" wrapText="1"/>
    </xf>
    <xf numFmtId="44" fontId="4" fillId="13" borderId="1" xfId="2" applyFont="1" applyFill="1" applyBorder="1" applyAlignment="1">
      <alignment horizontal="center" vertical="center" wrapText="1"/>
    </xf>
    <xf numFmtId="0" fontId="5" fillId="13" borderId="1" xfId="0" applyFont="1" applyFill="1" applyBorder="1" applyAlignment="1">
      <alignment horizontal="center" vertical="center" wrapText="1"/>
    </xf>
    <xf numFmtId="166" fontId="5" fillId="13" borderId="1" xfId="2" applyNumberFormat="1" applyFont="1" applyFill="1" applyBorder="1" applyAlignment="1">
      <alignment horizontal="center" vertical="center" wrapText="1"/>
    </xf>
    <xf numFmtId="0" fontId="5" fillId="13" borderId="3" xfId="0" applyFont="1" applyFill="1" applyBorder="1" applyAlignment="1">
      <alignment horizontal="center" vertical="center" wrapText="1"/>
    </xf>
    <xf numFmtId="49" fontId="5" fillId="13" borderId="1" xfId="2" applyNumberFormat="1" applyFont="1" applyFill="1" applyBorder="1" applyAlignment="1">
      <alignment horizontal="center" vertical="center" wrapText="1"/>
    </xf>
    <xf numFmtId="2" fontId="5" fillId="13" borderId="1" xfId="0" applyNumberFormat="1"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4" fillId="13" borderId="1" xfId="0" applyFont="1" applyFill="1" applyBorder="1" applyAlignment="1">
      <alignment horizontal="center" vertical="center"/>
    </xf>
    <xf numFmtId="0" fontId="16" fillId="13" borderId="1" xfId="0" applyFont="1" applyFill="1" applyBorder="1" applyAlignment="1">
      <alignment horizontal="center" vertical="center" wrapText="1"/>
    </xf>
    <xf numFmtId="49" fontId="14" fillId="13" borderId="1" xfId="0" quotePrefix="1" applyNumberFormat="1" applyFont="1" applyFill="1" applyBorder="1" applyAlignment="1">
      <alignment horizontal="center" vertical="center"/>
    </xf>
    <xf numFmtId="0" fontId="13" fillId="0" borderId="1" xfId="3" applyFill="1" applyBorder="1" applyAlignment="1" applyProtection="1">
      <alignment horizontal="center" vertical="center"/>
    </xf>
    <xf numFmtId="0" fontId="36" fillId="0" borderId="3" xfId="0" applyFont="1" applyBorder="1" applyAlignment="1">
      <alignment horizontal="center" vertical="center"/>
    </xf>
    <xf numFmtId="0" fontId="35" fillId="0" borderId="3" xfId="0" applyFont="1" applyBorder="1" applyAlignment="1">
      <alignment horizontal="center" vertical="center"/>
    </xf>
    <xf numFmtId="0" fontId="18" fillId="0" borderId="13" xfId="0" applyFont="1" applyBorder="1" applyAlignment="1">
      <alignment horizontal="center" vertical="center" wrapText="1"/>
    </xf>
    <xf numFmtId="0" fontId="18" fillId="0" borderId="4" xfId="0" applyFont="1" applyBorder="1" applyAlignment="1">
      <alignment horizontal="center" vertical="center"/>
    </xf>
    <xf numFmtId="0" fontId="14" fillId="0" borderId="35" xfId="0" applyFont="1" applyBorder="1" applyAlignment="1">
      <alignment horizontal="center" vertical="center" wrapText="1"/>
    </xf>
    <xf numFmtId="0" fontId="14" fillId="0" borderId="36" xfId="0" applyFont="1" applyBorder="1" applyAlignment="1">
      <alignment horizontal="center" vertical="center"/>
    </xf>
    <xf numFmtId="166" fontId="5" fillId="0" borderId="7" xfId="2" applyNumberFormat="1" applyFont="1" applyFill="1" applyBorder="1" applyAlignment="1">
      <alignment horizontal="center" vertical="center" wrapText="1"/>
    </xf>
    <xf numFmtId="166" fontId="3" fillId="0" borderId="7" xfId="2" applyNumberFormat="1" applyFont="1" applyFill="1" applyBorder="1" applyAlignment="1">
      <alignment horizontal="center" vertical="center" wrapText="1"/>
    </xf>
    <xf numFmtId="166" fontId="5" fillId="0" borderId="12" xfId="2" applyNumberFormat="1" applyFont="1" applyFill="1" applyBorder="1" applyAlignment="1">
      <alignment horizontal="center" vertical="center" wrapText="1"/>
    </xf>
    <xf numFmtId="0" fontId="5" fillId="7" borderId="12" xfId="0" applyFont="1" applyFill="1" applyBorder="1" applyAlignment="1">
      <alignment horizontal="center" vertical="center"/>
    </xf>
    <xf numFmtId="0" fontId="15" fillId="7" borderId="1" xfId="0" applyFont="1" applyFill="1" applyBorder="1" applyAlignment="1">
      <alignment horizontal="center" vertical="center" wrapText="1"/>
    </xf>
    <xf numFmtId="166" fontId="16" fillId="7" borderId="1" xfId="2" applyNumberFormat="1" applyFont="1" applyFill="1" applyBorder="1" applyAlignment="1">
      <alignment horizontal="center" vertical="center" wrapText="1"/>
    </xf>
    <xf numFmtId="0" fontId="5" fillId="7" borderId="12" xfId="0" applyFont="1" applyFill="1" applyBorder="1" applyAlignment="1">
      <alignment horizontal="center" vertical="center" wrapText="1"/>
    </xf>
    <xf numFmtId="165" fontId="19" fillId="7" borderId="12" xfId="3" applyNumberFormat="1" applyFont="1" applyFill="1" applyBorder="1" applyAlignment="1" applyProtection="1">
      <alignment horizontal="center" vertical="center" wrapText="1"/>
    </xf>
    <xf numFmtId="166" fontId="5" fillId="0" borderId="5" xfId="2" applyNumberFormat="1" applyFont="1" applyFill="1" applyBorder="1" applyAlignment="1">
      <alignment horizontal="center" vertical="center" wrapText="1"/>
    </xf>
    <xf numFmtId="166" fontId="5" fillId="0" borderId="14" xfId="2" applyNumberFormat="1" applyFont="1" applyFill="1" applyBorder="1" applyAlignment="1">
      <alignment horizontal="center" vertical="center" wrapText="1"/>
    </xf>
    <xf numFmtId="166" fontId="32" fillId="0" borderId="1" xfId="2" applyNumberFormat="1" applyFont="1" applyFill="1" applyBorder="1" applyAlignment="1">
      <alignment horizontal="center" vertical="center" wrapText="1"/>
    </xf>
    <xf numFmtId="49" fontId="27" fillId="7" borderId="1" xfId="2" applyNumberFormat="1" applyFont="1" applyFill="1" applyBorder="1" applyAlignment="1">
      <alignment horizontal="center" vertical="center" wrapText="1"/>
    </xf>
    <xf numFmtId="0" fontId="27" fillId="7" borderId="1" xfId="0" applyFont="1" applyFill="1" applyBorder="1" applyAlignment="1">
      <alignment horizontal="center" vertical="center" wrapText="1"/>
    </xf>
    <xf numFmtId="0" fontId="4" fillId="7" borderId="8" xfId="2" applyNumberFormat="1" applyFont="1" applyFill="1" applyBorder="1" applyAlignment="1">
      <alignment horizontal="left" vertical="center" wrapText="1"/>
    </xf>
    <xf numFmtId="49" fontId="27" fillId="7" borderId="8" xfId="2" applyNumberFormat="1" applyFont="1" applyFill="1" applyBorder="1" applyAlignment="1">
      <alignment horizontal="center" vertical="center" wrapText="1"/>
    </xf>
    <xf numFmtId="0" fontId="27" fillId="7" borderId="8"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62" fillId="3" borderId="2" xfId="0" applyFont="1" applyFill="1" applyBorder="1" applyAlignment="1">
      <alignment horizontal="center" vertical="center" wrapText="1"/>
    </xf>
    <xf numFmtId="44" fontId="14" fillId="9" borderId="1" xfId="2" applyFont="1" applyFill="1" applyBorder="1" applyAlignment="1">
      <alignment horizontal="center" vertical="center" wrapText="1"/>
    </xf>
    <xf numFmtId="166" fontId="5" fillId="13" borderId="8" xfId="2" applyNumberFormat="1" applyFont="1" applyFill="1" applyBorder="1" applyAlignment="1">
      <alignment horizontal="center" vertical="center" wrapText="1"/>
    </xf>
    <xf numFmtId="166" fontId="5" fillId="13" borderId="6" xfId="2" applyNumberFormat="1" applyFont="1" applyFill="1" applyBorder="1" applyAlignment="1">
      <alignment horizontal="center" vertical="center" wrapText="1"/>
    </xf>
    <xf numFmtId="166" fontId="16" fillId="13" borderId="2" xfId="2" applyNumberFormat="1" applyFont="1" applyFill="1" applyBorder="1" applyAlignment="1">
      <alignment horizontal="center" vertical="center" wrapText="1"/>
    </xf>
    <xf numFmtId="166" fontId="5" fillId="13" borderId="21" xfId="2" applyNumberFormat="1" applyFont="1" applyFill="1" applyBorder="1" applyAlignment="1">
      <alignment horizontal="center" vertical="center" wrapText="1"/>
    </xf>
    <xf numFmtId="166" fontId="3" fillId="13" borderId="20" xfId="2" applyNumberFormat="1" applyFont="1" applyFill="1" applyBorder="1" applyAlignment="1">
      <alignment horizontal="center" vertical="center" wrapText="1"/>
    </xf>
    <xf numFmtId="166" fontId="3" fillId="13" borderId="6" xfId="2" applyNumberFormat="1" applyFont="1" applyFill="1" applyBorder="1" applyAlignment="1">
      <alignment horizontal="center" vertical="center" wrapText="1"/>
    </xf>
    <xf numFmtId="166" fontId="3" fillId="13" borderId="13" xfId="2" applyNumberFormat="1" applyFont="1" applyFill="1" applyBorder="1" applyAlignment="1">
      <alignment horizontal="center" vertical="center" wrapText="1"/>
    </xf>
    <xf numFmtId="166" fontId="3" fillId="13" borderId="2" xfId="2" applyNumberFormat="1" applyFont="1" applyFill="1" applyBorder="1" applyAlignment="1">
      <alignment horizontal="center" vertical="center" wrapText="1"/>
    </xf>
    <xf numFmtId="166" fontId="5" fillId="13" borderId="17" xfId="2" applyNumberFormat="1" applyFont="1" applyFill="1" applyBorder="1" applyAlignment="1">
      <alignment horizontal="center" vertical="center" wrapText="1"/>
    </xf>
    <xf numFmtId="166" fontId="5" fillId="13" borderId="20" xfId="2" applyNumberFormat="1" applyFont="1" applyFill="1" applyBorder="1" applyAlignment="1">
      <alignment horizontal="center" vertical="center" wrapText="1"/>
    </xf>
    <xf numFmtId="166" fontId="5" fillId="13" borderId="13" xfId="2" applyNumberFormat="1" applyFont="1" applyFill="1" applyBorder="1" applyAlignment="1">
      <alignment horizontal="center" vertical="center" wrapText="1"/>
    </xf>
    <xf numFmtId="166" fontId="24" fillId="13" borderId="20" xfId="0" applyNumberFormat="1" applyFont="1" applyFill="1" applyBorder="1" applyAlignment="1">
      <alignment horizontal="center" vertical="center" wrapText="1"/>
    </xf>
    <xf numFmtId="166" fontId="5" fillId="13" borderId="35" xfId="2" applyNumberFormat="1" applyFont="1" applyFill="1" applyBorder="1" applyAlignment="1">
      <alignment horizontal="center" vertical="center" wrapText="1"/>
    </xf>
    <xf numFmtId="166" fontId="5" fillId="13" borderId="39" xfId="2" applyNumberFormat="1" applyFont="1" applyFill="1" applyBorder="1" applyAlignment="1">
      <alignment horizontal="center" vertical="center" wrapText="1"/>
    </xf>
    <xf numFmtId="0" fontId="19" fillId="6" borderId="6" xfId="3" applyFont="1" applyFill="1" applyBorder="1" applyAlignment="1" applyProtection="1">
      <alignment horizontal="center" vertical="center"/>
    </xf>
    <xf numFmtId="0" fontId="13" fillId="6" borderId="6" xfId="3" applyFill="1" applyBorder="1" applyAlignment="1" applyProtection="1">
      <alignment horizontal="center" vertical="center"/>
    </xf>
    <xf numFmtId="0" fontId="19" fillId="0" borderId="6" xfId="3" applyFont="1" applyFill="1" applyBorder="1" applyAlignment="1" applyProtection="1">
      <alignment horizontal="center" vertical="center" wrapText="1"/>
    </xf>
    <xf numFmtId="0" fontId="5" fillId="0" borderId="2" xfId="0" applyFont="1" applyBorder="1" applyAlignment="1">
      <alignment vertical="center" wrapText="1"/>
    </xf>
    <xf numFmtId="0" fontId="5" fillId="0" borderId="8" xfId="0" applyFont="1" applyBorder="1" applyAlignment="1">
      <alignment vertical="center" wrapText="1"/>
    </xf>
    <xf numFmtId="0" fontId="5" fillId="0" borderId="6" xfId="0" applyFont="1" applyBorder="1" applyAlignment="1">
      <alignment vertical="center" wrapText="1"/>
    </xf>
    <xf numFmtId="0" fontId="5" fillId="0" borderId="6" xfId="0" applyFont="1" applyBorder="1" applyAlignment="1">
      <alignment wrapText="1"/>
    </xf>
    <xf numFmtId="0" fontId="5" fillId="0" borderId="2" xfId="0" applyFont="1" applyBorder="1" applyAlignment="1">
      <alignment wrapText="1"/>
    </xf>
    <xf numFmtId="0" fontId="14" fillId="0" borderId="10" xfId="0" applyFont="1" applyBorder="1" applyAlignment="1">
      <alignment horizontal="center" vertical="center" wrapText="1"/>
    </xf>
    <xf numFmtId="0" fontId="0" fillId="0" borderId="10" xfId="0" applyBorder="1" applyAlignment="1">
      <alignment horizontal="center" vertical="center" wrapText="1"/>
    </xf>
    <xf numFmtId="0" fontId="5" fillId="0" borderId="10" xfId="0" applyFont="1" applyBorder="1" applyAlignment="1">
      <alignment horizontal="left" vertical="center" wrapText="1"/>
    </xf>
    <xf numFmtId="44" fontId="4" fillId="0" borderId="10" xfId="2" applyFont="1" applyBorder="1" applyAlignment="1">
      <alignment horizontal="center" vertical="center" wrapText="1"/>
    </xf>
    <xf numFmtId="0" fontId="5" fillId="0" borderId="10" xfId="0" applyFont="1" applyBorder="1" applyAlignment="1">
      <alignment horizontal="center" vertical="center" wrapText="1"/>
    </xf>
    <xf numFmtId="166" fontId="5" fillId="0" borderId="10" xfId="2" applyNumberFormat="1" applyFont="1" applyFill="1" applyBorder="1" applyAlignment="1">
      <alignment horizontal="center" vertical="center" wrapText="1"/>
    </xf>
    <xf numFmtId="0" fontId="5" fillId="0" borderId="10" xfId="2" applyNumberFormat="1" applyFont="1" applyBorder="1" applyAlignment="1">
      <alignment horizontal="center" vertical="center" wrapText="1"/>
    </xf>
    <xf numFmtId="49" fontId="5" fillId="0" borderId="10" xfId="2" applyNumberFormat="1" applyFont="1" applyBorder="1" applyAlignment="1">
      <alignment horizontal="center" vertical="center" wrapText="1"/>
    </xf>
    <xf numFmtId="2" fontId="5" fillId="0" borderId="10" xfId="0" applyNumberFormat="1" applyFont="1" applyBorder="1" applyAlignment="1">
      <alignment horizontal="center" vertical="center" wrapText="1"/>
    </xf>
    <xf numFmtId="165" fontId="19" fillId="0" borderId="10" xfId="3" applyNumberFormat="1" applyFont="1" applyBorder="1" applyAlignment="1" applyProtection="1">
      <alignment horizontal="center" vertical="center" wrapText="1"/>
    </xf>
    <xf numFmtId="0" fontId="14" fillId="0" borderId="10" xfId="0" applyFont="1" applyBorder="1" applyAlignment="1">
      <alignment horizontal="center" vertical="center"/>
    </xf>
    <xf numFmtId="0" fontId="64" fillId="10" borderId="31" xfId="0" applyFont="1" applyFill="1" applyBorder="1" applyAlignment="1">
      <alignment horizontal="center" vertical="center"/>
    </xf>
    <xf numFmtId="0" fontId="64" fillId="10" borderId="20" xfId="0" applyFont="1" applyFill="1" applyBorder="1" applyAlignment="1">
      <alignment horizontal="center" vertical="center"/>
    </xf>
    <xf numFmtId="0" fontId="64" fillId="0" borderId="20" xfId="0" applyFont="1" applyBorder="1" applyAlignment="1">
      <alignment horizontal="center" vertical="center"/>
    </xf>
    <xf numFmtId="0" fontId="64" fillId="0" borderId="2" xfId="0" applyFont="1" applyBorder="1" applyAlignment="1">
      <alignment horizontal="center" vertical="center"/>
    </xf>
    <xf numFmtId="0" fontId="64" fillId="0" borderId="6" xfId="0" applyFont="1" applyBorder="1" applyAlignment="1">
      <alignment horizontal="center" vertical="center"/>
    </xf>
    <xf numFmtId="0" fontId="64" fillId="0" borderId="1" xfId="0" applyFont="1" applyBorder="1" applyAlignment="1">
      <alignment horizontal="center" vertical="center"/>
    </xf>
    <xf numFmtId="0" fontId="7" fillId="10" borderId="29" xfId="0" applyFont="1" applyFill="1" applyBorder="1" applyAlignment="1">
      <alignment horizontal="center" vertical="center"/>
    </xf>
    <xf numFmtId="0" fontId="64" fillId="0" borderId="21" xfId="0" applyFont="1" applyBorder="1" applyAlignment="1">
      <alignment horizontal="center" vertical="center"/>
    </xf>
    <xf numFmtId="0" fontId="64" fillId="0" borderId="8" xfId="0" applyFont="1" applyBorder="1" applyAlignment="1">
      <alignment horizontal="center" vertical="center"/>
    </xf>
    <xf numFmtId="0" fontId="64" fillId="0" borderId="35" xfId="0" applyFont="1" applyBorder="1" applyAlignment="1">
      <alignment horizontal="center" vertical="center"/>
    </xf>
    <xf numFmtId="0" fontId="64" fillId="3" borderId="20" xfId="0" applyFont="1" applyFill="1" applyBorder="1" applyAlignment="1">
      <alignment horizontal="center" vertical="center"/>
    </xf>
    <xf numFmtId="0" fontId="64" fillId="3" borderId="25" xfId="0" applyFont="1" applyFill="1" applyBorder="1" applyAlignment="1">
      <alignment horizontal="center" vertical="center"/>
    </xf>
    <xf numFmtId="0" fontId="64" fillId="0" borderId="13" xfId="0" applyFont="1" applyBorder="1" applyAlignment="1">
      <alignment horizontal="center" vertical="center"/>
    </xf>
    <xf numFmtId="0" fontId="64" fillId="0" borderId="25" xfId="0" applyFont="1" applyBorder="1" applyAlignment="1">
      <alignment horizontal="center" vertical="center"/>
    </xf>
    <xf numFmtId="0" fontId="64" fillId="0" borderId="17" xfId="0" applyFont="1" applyBorder="1" applyAlignment="1">
      <alignment horizontal="center" vertical="center"/>
    </xf>
    <xf numFmtId="0" fontId="64" fillId="0" borderId="30" xfId="0" applyFont="1" applyBorder="1" applyAlignment="1">
      <alignment horizontal="center" vertical="center"/>
    </xf>
    <xf numFmtId="0" fontId="64" fillId="0" borderId="39" xfId="0" applyFont="1" applyBorder="1" applyAlignment="1">
      <alignment horizontal="center" vertical="center"/>
    </xf>
    <xf numFmtId="0" fontId="64" fillId="10" borderId="26" xfId="0" applyFont="1" applyFill="1" applyBorder="1" applyAlignment="1">
      <alignment horizontal="center" vertical="center"/>
    </xf>
    <xf numFmtId="0" fontId="64" fillId="13" borderId="13" xfId="0" applyFont="1" applyFill="1" applyBorder="1" applyAlignment="1">
      <alignment horizontal="center" vertical="center"/>
    </xf>
    <xf numFmtId="0" fontId="64" fillId="13" borderId="11" xfId="0" applyFont="1" applyFill="1" applyBorder="1" applyAlignment="1">
      <alignment horizontal="center" vertical="center"/>
    </xf>
    <xf numFmtId="0" fontId="64" fillId="0" borderId="11" xfId="0" applyFont="1" applyBorder="1" applyAlignment="1">
      <alignment horizontal="center" vertical="center"/>
    </xf>
    <xf numFmtId="0" fontId="64" fillId="7" borderId="20" xfId="0" applyFont="1" applyFill="1" applyBorder="1" applyAlignment="1">
      <alignment horizontal="center" vertical="center"/>
    </xf>
    <xf numFmtId="0" fontId="64" fillId="7" borderId="13" xfId="0" applyFont="1" applyFill="1" applyBorder="1" applyAlignment="1">
      <alignment horizontal="center" vertical="center"/>
    </xf>
    <xf numFmtId="0" fontId="64" fillId="7" borderId="11" xfId="0" applyFont="1" applyFill="1" applyBorder="1" applyAlignment="1">
      <alignment horizontal="center" vertical="center"/>
    </xf>
    <xf numFmtId="0" fontId="64" fillId="10" borderId="29" xfId="0" applyFont="1" applyFill="1" applyBorder="1" applyAlignment="1">
      <alignment horizontal="center" vertical="center"/>
    </xf>
    <xf numFmtId="0" fontId="7" fillId="7" borderId="1" xfId="0" applyFont="1" applyFill="1" applyBorder="1" applyAlignment="1">
      <alignment horizontal="center" vertical="center"/>
    </xf>
    <xf numFmtId="0" fontId="7" fillId="7" borderId="17" xfId="0" applyFont="1" applyFill="1" applyBorder="1" applyAlignment="1">
      <alignment horizontal="center" vertical="center"/>
    </xf>
    <xf numFmtId="0" fontId="7" fillId="0" borderId="20" xfId="0" applyFont="1" applyBorder="1" applyAlignment="1">
      <alignment horizontal="center" vertical="center"/>
    </xf>
    <xf numFmtId="0" fontId="7" fillId="0" borderId="1" xfId="0" applyFont="1" applyBorder="1" applyAlignment="1">
      <alignment horizontal="center" vertical="center"/>
    </xf>
    <xf numFmtId="0" fontId="7" fillId="10" borderId="26" xfId="0" applyFont="1" applyFill="1" applyBorder="1" applyAlignment="1">
      <alignment horizontal="center" vertical="center"/>
    </xf>
    <xf numFmtId="0" fontId="7" fillId="10" borderId="13" xfId="0" applyFont="1" applyFill="1" applyBorder="1" applyAlignment="1">
      <alignment horizontal="center" vertical="center"/>
    </xf>
    <xf numFmtId="0" fontId="64" fillId="3" borderId="1" xfId="0" applyFont="1" applyFill="1" applyBorder="1" applyAlignment="1">
      <alignment horizontal="center" vertical="center"/>
    </xf>
    <xf numFmtId="0" fontId="64" fillId="0" borderId="24" xfId="0" applyFont="1" applyBorder="1" applyAlignment="1">
      <alignment horizontal="center" vertical="center"/>
    </xf>
    <xf numFmtId="0" fontId="7" fillId="3" borderId="1" xfId="0" applyFont="1" applyFill="1" applyBorder="1" applyAlignment="1">
      <alignment horizontal="center" vertical="center"/>
    </xf>
    <xf numFmtId="0" fontId="7" fillId="0" borderId="11" xfId="0" applyFont="1" applyBorder="1" applyAlignment="1">
      <alignment horizontal="center" vertical="center"/>
    </xf>
    <xf numFmtId="0" fontId="7" fillId="0" borderId="6" xfId="0" applyFont="1" applyBorder="1" applyAlignment="1">
      <alignment horizontal="center" vertical="center"/>
    </xf>
    <xf numFmtId="0" fontId="23" fillId="0" borderId="2" xfId="0" applyFont="1" applyBorder="1" applyAlignment="1">
      <alignment horizontal="center" vertical="center"/>
    </xf>
    <xf numFmtId="0" fontId="7" fillId="3" borderId="8" xfId="0" applyFont="1" applyFill="1" applyBorder="1" applyAlignment="1">
      <alignment horizontal="center" vertical="center"/>
    </xf>
    <xf numFmtId="0" fontId="7" fillId="0" borderId="2" xfId="0" applyFont="1" applyBorder="1" applyAlignment="1">
      <alignment horizontal="center" vertical="center"/>
    </xf>
    <xf numFmtId="0" fontId="7" fillId="0" borderId="8" xfId="0" applyFont="1" applyBorder="1" applyAlignment="1">
      <alignment horizontal="center" vertical="center"/>
    </xf>
    <xf numFmtId="0" fontId="23" fillId="0" borderId="13" xfId="0" applyFont="1" applyBorder="1" applyAlignment="1">
      <alignment horizontal="center" vertical="center"/>
    </xf>
    <xf numFmtId="0" fontId="23" fillId="3" borderId="13" xfId="0" applyFont="1" applyFill="1" applyBorder="1" applyAlignment="1">
      <alignment horizontal="center" vertical="center"/>
    </xf>
    <xf numFmtId="0" fontId="14" fillId="7" borderId="6" xfId="0" applyFont="1" applyFill="1" applyBorder="1" applyAlignment="1">
      <alignment horizontal="left" vertical="center" wrapText="1"/>
    </xf>
    <xf numFmtId="164" fontId="5" fillId="0" borderId="21" xfId="2" applyNumberFormat="1" applyFont="1" applyFill="1" applyBorder="1" applyAlignment="1">
      <alignment horizontal="center" vertical="center" wrapText="1"/>
    </xf>
    <xf numFmtId="164" fontId="5" fillId="0" borderId="6" xfId="2" applyNumberFormat="1" applyFont="1" applyFill="1" applyBorder="1" applyAlignment="1">
      <alignment horizontal="center" vertical="center" wrapText="1"/>
    </xf>
    <xf numFmtId="0" fontId="4" fillId="0" borderId="18" xfId="0" applyFont="1" applyBorder="1" applyAlignment="1">
      <alignment horizontal="left" vertical="center" wrapText="1"/>
    </xf>
    <xf numFmtId="44" fontId="4" fillId="3" borderId="18" xfId="2" applyFont="1" applyFill="1" applyBorder="1" applyAlignment="1">
      <alignment horizontal="center" vertical="center" wrapText="1"/>
    </xf>
    <xf numFmtId="166" fontId="5" fillId="13" borderId="18" xfId="2" applyNumberFormat="1" applyFont="1" applyFill="1" applyBorder="1" applyAlignment="1">
      <alignment horizontal="center" vertical="center" wrapText="1"/>
    </xf>
    <xf numFmtId="0" fontId="14" fillId="0" borderId="18" xfId="0" quotePrefix="1" applyFont="1" applyBorder="1" applyAlignment="1">
      <alignment horizontal="center" vertical="center"/>
    </xf>
    <xf numFmtId="0" fontId="14" fillId="7" borderId="2" xfId="0" applyFont="1" applyFill="1" applyBorder="1" applyAlignment="1">
      <alignment horizontal="left" vertical="center" wrapText="1"/>
    </xf>
    <xf numFmtId="164" fontId="4" fillId="7" borderId="4" xfId="0" applyNumberFormat="1" applyFont="1" applyFill="1" applyBorder="1" applyAlignment="1">
      <alignment horizontal="center" vertical="center" wrapText="1"/>
    </xf>
    <xf numFmtId="0" fontId="5" fillId="13" borderId="8" xfId="0" applyFont="1" applyFill="1" applyBorder="1" applyAlignment="1">
      <alignment horizontal="center" vertical="center" wrapText="1"/>
    </xf>
    <xf numFmtId="44" fontId="56" fillId="2" borderId="8" xfId="2" applyFont="1" applyFill="1" applyBorder="1" applyAlignment="1">
      <alignment horizontal="center" vertical="center" wrapText="1"/>
    </xf>
    <xf numFmtId="0" fontId="64" fillId="7" borderId="1" xfId="0" applyFont="1" applyFill="1" applyBorder="1" applyAlignment="1">
      <alignment horizontal="center" vertical="center"/>
    </xf>
    <xf numFmtId="0" fontId="14" fillId="7" borderId="1" xfId="0" applyFont="1" applyFill="1" applyBorder="1" applyAlignment="1">
      <alignment horizontal="left" vertical="center" wrapText="1"/>
    </xf>
    <xf numFmtId="0" fontId="14" fillId="7" borderId="1" xfId="0" applyFont="1" applyFill="1" applyBorder="1"/>
    <xf numFmtId="0" fontId="14" fillId="7" borderId="11" xfId="0" applyFont="1" applyFill="1" applyBorder="1"/>
    <xf numFmtId="0" fontId="14" fillId="7" borderId="3" xfId="0" applyFont="1" applyFill="1" applyBorder="1"/>
    <xf numFmtId="0" fontId="18" fillId="7" borderId="1" xfId="0" applyFont="1" applyFill="1" applyBorder="1" applyAlignment="1">
      <alignment horizontal="center" vertical="center"/>
    </xf>
    <xf numFmtId="0" fontId="14" fillId="7" borderId="7" xfId="0" applyFont="1" applyFill="1" applyBorder="1"/>
    <xf numFmtId="0" fontId="0" fillId="7" borderId="11" xfId="0" applyFill="1" applyBorder="1"/>
    <xf numFmtId="0" fontId="34" fillId="7" borderId="1" xfId="0" applyFont="1" applyFill="1" applyBorder="1" applyAlignment="1">
      <alignment horizontal="center" vertical="center" wrapText="1"/>
    </xf>
    <xf numFmtId="6" fontId="63" fillId="9" borderId="1" xfId="2" applyNumberFormat="1" applyFont="1" applyFill="1" applyBorder="1" applyAlignment="1">
      <alignment horizontal="center" vertical="center" wrapText="1"/>
    </xf>
    <xf numFmtId="0" fontId="19" fillId="0" borderId="5" xfId="3" applyFont="1" applyBorder="1" applyAlignment="1" applyProtection="1">
      <alignment horizontal="center" vertical="center"/>
    </xf>
    <xf numFmtId="0" fontId="5" fillId="12" borderId="16" xfId="0" applyFont="1" applyFill="1" applyBorder="1" applyAlignment="1">
      <alignment horizontal="center" vertical="center" wrapText="1"/>
    </xf>
    <xf numFmtId="0" fontId="5" fillId="12" borderId="39" xfId="0" applyFont="1" applyFill="1" applyBorder="1" applyAlignment="1">
      <alignment horizontal="center" vertical="center" wrapText="1"/>
    </xf>
    <xf numFmtId="0" fontId="5" fillId="12" borderId="21" xfId="0" applyFont="1" applyFill="1" applyBorder="1" applyAlignment="1">
      <alignment horizontal="center" vertical="center" wrapText="1"/>
    </xf>
    <xf numFmtId="0" fontId="7" fillId="12" borderId="21" xfId="0" applyFont="1" applyFill="1" applyBorder="1" applyAlignment="1">
      <alignment horizontal="center" vertical="center" wrapText="1"/>
    </xf>
    <xf numFmtId="0" fontId="7" fillId="12" borderId="6"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14" fillId="12" borderId="8" xfId="0" applyFont="1" applyFill="1" applyBorder="1" applyAlignment="1">
      <alignment horizontal="center" vertical="center"/>
    </xf>
    <xf numFmtId="3" fontId="7" fillId="12" borderId="2" xfId="0" applyNumberFormat="1" applyFont="1" applyFill="1" applyBorder="1" applyAlignment="1">
      <alignment horizontal="center" vertical="center" wrapText="1"/>
    </xf>
    <xf numFmtId="3" fontId="7" fillId="12" borderId="1" xfId="0" applyNumberFormat="1" applyFont="1" applyFill="1" applyBorder="1" applyAlignment="1">
      <alignment horizontal="center" vertical="center" wrapText="1"/>
    </xf>
    <xf numFmtId="164" fontId="4" fillId="12" borderId="1" xfId="0" applyNumberFormat="1" applyFont="1" applyFill="1" applyBorder="1" applyAlignment="1">
      <alignment horizontal="center" vertical="center" wrapText="1"/>
    </xf>
    <xf numFmtId="3" fontId="32" fillId="12" borderId="2" xfId="0" applyNumberFormat="1" applyFont="1" applyFill="1" applyBorder="1" applyAlignment="1">
      <alignment horizontal="center" vertical="center" wrapText="1"/>
    </xf>
    <xf numFmtId="0" fontId="32" fillId="12" borderId="1" xfId="0" applyFont="1" applyFill="1" applyBorder="1" applyAlignment="1">
      <alignment horizontal="center" vertical="center" wrapText="1"/>
    </xf>
    <xf numFmtId="3" fontId="32" fillId="12" borderId="1" xfId="0" applyNumberFormat="1" applyFont="1" applyFill="1" applyBorder="1" applyAlignment="1">
      <alignment horizontal="center" vertical="center" wrapText="1"/>
    </xf>
    <xf numFmtId="0" fontId="5" fillId="3" borderId="28" xfId="0" applyFont="1" applyFill="1" applyBorder="1" applyAlignment="1">
      <alignment vertical="center"/>
    </xf>
    <xf numFmtId="164" fontId="5" fillId="3" borderId="28" xfId="0" applyNumberFormat="1" applyFont="1" applyFill="1" applyBorder="1" applyAlignment="1">
      <alignment horizontal="center" vertical="center" wrapText="1"/>
    </xf>
    <xf numFmtId="49" fontId="1" fillId="10" borderId="40" xfId="0" applyNumberFormat="1" applyFont="1" applyFill="1" applyBorder="1" applyAlignment="1">
      <alignment horizontal="left" vertical="center" wrapText="1"/>
    </xf>
    <xf numFmtId="0" fontId="1" fillId="10" borderId="40" xfId="0" applyFont="1" applyFill="1" applyBorder="1" applyAlignment="1">
      <alignment horizontal="left" vertical="center" wrapText="1"/>
    </xf>
    <xf numFmtId="0" fontId="64" fillId="7" borderId="17" xfId="0" applyFont="1" applyFill="1" applyBorder="1" applyAlignment="1">
      <alignment horizontal="center" vertical="center"/>
    </xf>
    <xf numFmtId="0" fontId="14" fillId="7" borderId="17" xfId="0" applyFont="1" applyFill="1" applyBorder="1" applyAlignment="1">
      <alignment horizontal="center" vertical="center" wrapText="1"/>
    </xf>
    <xf numFmtId="0" fontId="14" fillId="7" borderId="16" xfId="0" applyFont="1" applyFill="1" applyBorder="1" applyAlignment="1">
      <alignment horizontal="center" vertical="center"/>
    </xf>
    <xf numFmtId="49" fontId="14" fillId="7" borderId="8" xfId="0" quotePrefix="1" applyNumberFormat="1" applyFont="1" applyFill="1" applyBorder="1" applyAlignment="1">
      <alignment horizontal="center" vertical="center"/>
    </xf>
    <xf numFmtId="0" fontId="5" fillId="7" borderId="16" xfId="0" applyFont="1" applyFill="1" applyBorder="1" applyAlignment="1">
      <alignment horizontal="center" vertical="center" wrapText="1"/>
    </xf>
    <xf numFmtId="49" fontId="5" fillId="7" borderId="16" xfId="2" applyNumberFormat="1" applyFont="1" applyFill="1" applyBorder="1" applyAlignment="1">
      <alignment horizontal="center" vertical="center" wrapText="1"/>
    </xf>
    <xf numFmtId="2" fontId="5" fillId="7" borderId="16" xfId="0" applyNumberFormat="1" applyFont="1" applyFill="1" applyBorder="1" applyAlignment="1">
      <alignment horizontal="center" vertical="center" wrapText="1"/>
    </xf>
    <xf numFmtId="0" fontId="5" fillId="7" borderId="16" xfId="2" applyNumberFormat="1" applyFont="1" applyFill="1" applyBorder="1" applyAlignment="1">
      <alignment horizontal="center" vertical="center" wrapText="1"/>
    </xf>
    <xf numFmtId="49" fontId="5" fillId="7" borderId="1" xfId="0" applyNumberFormat="1" applyFont="1" applyFill="1" applyBorder="1" applyAlignment="1">
      <alignment horizontal="center" vertical="center" wrapText="1"/>
    </xf>
    <xf numFmtId="164" fontId="5" fillId="7" borderId="1" xfId="0" applyNumberFormat="1" applyFont="1" applyFill="1" applyBorder="1" applyAlignment="1">
      <alignment horizontal="center" vertical="center" wrapText="1"/>
    </xf>
    <xf numFmtId="164" fontId="5" fillId="7" borderId="8" xfId="0" applyNumberFormat="1" applyFont="1" applyFill="1" applyBorder="1" applyAlignment="1">
      <alignment horizontal="center" vertical="center" wrapText="1"/>
    </xf>
    <xf numFmtId="0" fontId="14" fillId="0" borderId="25" xfId="0" applyFont="1" applyBorder="1" applyAlignment="1">
      <alignment horizontal="center" vertical="center" wrapText="1"/>
    </xf>
    <xf numFmtId="49" fontId="5" fillId="12" borderId="21" xfId="2" applyNumberFormat="1" applyFont="1" applyFill="1" applyBorder="1" applyAlignment="1">
      <alignment horizontal="center" vertical="center" wrapText="1"/>
    </xf>
    <xf numFmtId="0" fontId="19" fillId="0" borderId="21" xfId="3" applyFont="1" applyBorder="1" applyAlignment="1" applyProtection="1">
      <alignment horizontal="center" vertical="center"/>
    </xf>
    <xf numFmtId="0" fontId="7" fillId="7" borderId="8" xfId="0" applyFont="1" applyFill="1" applyBorder="1" applyAlignment="1">
      <alignment horizontal="center" vertical="center"/>
    </xf>
    <xf numFmtId="0" fontId="14" fillId="7" borderId="8" xfId="0" applyFont="1" applyFill="1" applyBorder="1"/>
    <xf numFmtId="49" fontId="5" fillId="7" borderId="8" xfId="2" quotePrefix="1" applyNumberFormat="1" applyFont="1" applyFill="1" applyBorder="1" applyAlignment="1">
      <alignment horizontal="center" vertical="center" wrapText="1"/>
    </xf>
    <xf numFmtId="0" fontId="19" fillId="7" borderId="8" xfId="3" applyFont="1" applyFill="1" applyBorder="1" applyAlignment="1" applyProtection="1">
      <alignment horizontal="center" vertical="center"/>
    </xf>
    <xf numFmtId="166" fontId="5" fillId="7" borderId="18" xfId="2" applyNumberFormat="1" applyFont="1" applyFill="1" applyBorder="1" applyAlignment="1">
      <alignment horizontal="center" vertical="center" wrapText="1"/>
    </xf>
    <xf numFmtId="0" fontId="5" fillId="7" borderId="18" xfId="0" applyFont="1" applyFill="1" applyBorder="1" applyAlignment="1">
      <alignment horizontal="center" vertical="center" wrapText="1"/>
    </xf>
    <xf numFmtId="0" fontId="11" fillId="7" borderId="8" xfId="0" applyFont="1" applyFill="1" applyBorder="1" applyAlignment="1">
      <alignment horizontal="center" vertical="center" wrapText="1"/>
    </xf>
    <xf numFmtId="0" fontId="0" fillId="0" borderId="41" xfId="0" applyBorder="1" applyAlignment="1">
      <alignment horizontal="center" vertical="center"/>
    </xf>
    <xf numFmtId="0" fontId="0" fillId="0" borderId="42" xfId="0" applyBorder="1" applyAlignment="1">
      <alignment horizontal="center" vertical="center"/>
    </xf>
    <xf numFmtId="0" fontId="14" fillId="0" borderId="7" xfId="0" applyFont="1" applyBorder="1" applyAlignment="1">
      <alignment horizontal="left" vertical="center"/>
    </xf>
    <xf numFmtId="0" fontId="18" fillId="0" borderId="7" xfId="0" applyFont="1" applyBorder="1" applyAlignment="1">
      <alignment horizontal="center" vertical="center"/>
    </xf>
    <xf numFmtId="0" fontId="14" fillId="12" borderId="7" xfId="0" applyFont="1" applyFill="1" applyBorder="1" applyAlignment="1">
      <alignment horizontal="center" vertical="center"/>
    </xf>
    <xf numFmtId="2" fontId="14" fillId="0" borderId="7" xfId="0" applyNumberFormat="1" applyFont="1" applyBorder="1" applyAlignment="1">
      <alignment horizontal="center" vertical="center"/>
    </xf>
    <xf numFmtId="0" fontId="14" fillId="0" borderId="43" xfId="0" applyFont="1" applyBorder="1" applyAlignment="1">
      <alignment horizontal="center" vertical="center"/>
    </xf>
    <xf numFmtId="0" fontId="4" fillId="0" borderId="1" xfId="0" applyFont="1" applyBorder="1" applyAlignment="1">
      <alignment vertical="center" wrapText="1"/>
    </xf>
    <xf numFmtId="0" fontId="5" fillId="7" borderId="1" xfId="0" applyFont="1" applyFill="1" applyBorder="1" applyAlignment="1">
      <alignment vertical="center" wrapText="1"/>
    </xf>
    <xf numFmtId="0" fontId="5" fillId="0" borderId="1" xfId="0" applyFont="1" applyBorder="1" applyAlignment="1">
      <alignment horizontal="left" vertical="top" wrapText="1"/>
    </xf>
    <xf numFmtId="0" fontId="0" fillId="0" borderId="2" xfId="0" applyBorder="1" applyAlignment="1">
      <alignment horizontal="left" vertical="center" wrapText="1"/>
    </xf>
    <xf numFmtId="0" fontId="65" fillId="4" borderId="8" xfId="0" applyFont="1" applyFill="1" applyBorder="1" applyAlignment="1">
      <alignment horizontal="center" vertical="center" wrapText="1"/>
    </xf>
    <xf numFmtId="0" fontId="7" fillId="3" borderId="20"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7"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0" xfId="0" applyFont="1" applyFill="1" applyBorder="1" applyAlignment="1">
      <alignment horizontal="left" vertical="center" wrapText="1"/>
    </xf>
    <xf numFmtId="44" fontId="4" fillId="3" borderId="10" xfId="2" applyFont="1" applyFill="1" applyBorder="1" applyAlignment="1">
      <alignment horizontal="center" vertical="center" wrapText="1"/>
    </xf>
    <xf numFmtId="0" fontId="5" fillId="3" borderId="10" xfId="0" applyFont="1" applyFill="1" applyBorder="1" applyAlignment="1">
      <alignment horizontal="center" vertical="center" wrapText="1"/>
    </xf>
    <xf numFmtId="166" fontId="5" fillId="3" borderId="10" xfId="2" applyNumberFormat="1" applyFont="1" applyFill="1" applyBorder="1" applyAlignment="1">
      <alignment horizontal="center" vertical="center" wrapText="1"/>
    </xf>
    <xf numFmtId="0" fontId="5" fillId="3" borderId="10" xfId="2" applyNumberFormat="1" applyFont="1" applyFill="1" applyBorder="1" applyAlignment="1">
      <alignment horizontal="center" vertical="center" wrapText="1"/>
    </xf>
    <xf numFmtId="49" fontId="5" fillId="3" borderId="10" xfId="2" applyNumberFormat="1" applyFont="1" applyFill="1" applyBorder="1" applyAlignment="1">
      <alignment horizontal="center" vertical="center" wrapText="1"/>
    </xf>
    <xf numFmtId="0" fontId="5" fillId="12" borderId="10" xfId="0" applyFont="1" applyFill="1" applyBorder="1" applyAlignment="1">
      <alignment horizontal="center" vertical="center" wrapText="1"/>
    </xf>
    <xf numFmtId="49" fontId="5" fillId="0" borderId="10" xfId="0" applyNumberFormat="1" applyFont="1" applyBorder="1" applyAlignment="1">
      <alignment horizontal="center" vertical="center" wrapText="1"/>
    </xf>
    <xf numFmtId="2" fontId="5" fillId="3" borderId="10" xfId="0" applyNumberFormat="1" applyFont="1" applyFill="1" applyBorder="1" applyAlignment="1">
      <alignment horizontal="center" vertical="center" wrapText="1"/>
    </xf>
    <xf numFmtId="0" fontId="4" fillId="3" borderId="10" xfId="0" applyFont="1" applyFill="1" applyBorder="1" applyAlignment="1">
      <alignment horizontal="center" vertical="center"/>
    </xf>
    <xf numFmtId="166" fontId="5" fillId="3" borderId="1" xfId="2" applyNumberFormat="1" applyFont="1" applyFill="1" applyBorder="1" applyAlignment="1">
      <alignment horizontal="center" vertical="center" wrapText="1"/>
    </xf>
    <xf numFmtId="0" fontId="0" fillId="0" borderId="5" xfId="0" applyBorder="1" applyAlignment="1">
      <alignment horizontal="center" vertical="center"/>
    </xf>
    <xf numFmtId="0" fontId="5" fillId="0" borderId="7" xfId="0" applyFont="1" applyBorder="1" applyAlignment="1">
      <alignment vertical="center" wrapText="1"/>
    </xf>
    <xf numFmtId="44" fontId="4" fillId="0" borderId="7" xfId="2" applyFont="1" applyFill="1" applyBorder="1" applyAlignment="1">
      <alignment horizontal="center" vertical="center" wrapText="1"/>
    </xf>
    <xf numFmtId="166" fontId="16" fillId="0" borderId="7" xfId="2" applyNumberFormat="1" applyFont="1" applyFill="1" applyBorder="1" applyAlignment="1">
      <alignment horizontal="center" vertical="center" wrapText="1"/>
    </xf>
    <xf numFmtId="0" fontId="7" fillId="0" borderId="7" xfId="2" applyNumberFormat="1" applyFont="1" applyFill="1" applyBorder="1" applyAlignment="1">
      <alignment horizontal="center" vertical="center" wrapText="1"/>
    </xf>
    <xf numFmtId="49" fontId="7" fillId="0" borderId="7" xfId="2" applyNumberFormat="1" applyFont="1" applyFill="1" applyBorder="1" applyAlignment="1">
      <alignment horizontal="center" vertical="center" wrapText="1"/>
    </xf>
    <xf numFmtId="3" fontId="7" fillId="0" borderId="7" xfId="0" applyNumberFormat="1" applyFont="1" applyBorder="1" applyAlignment="1">
      <alignment horizontal="center" vertical="center" wrapText="1"/>
    </xf>
    <xf numFmtId="165" fontId="25" fillId="0" borderId="7" xfId="3" applyNumberFormat="1" applyFont="1" applyFill="1" applyBorder="1" applyAlignment="1" applyProtection="1">
      <alignment horizontal="center" vertical="center" wrapText="1"/>
    </xf>
    <xf numFmtId="0" fontId="26" fillId="0" borderId="7" xfId="0" applyFont="1" applyBorder="1" applyAlignment="1">
      <alignment horizontal="center" vertical="center"/>
    </xf>
    <xf numFmtId="0" fontId="26" fillId="0" borderId="0" xfId="0" applyFont="1" applyAlignment="1">
      <alignment horizontal="center" vertical="center"/>
    </xf>
    <xf numFmtId="0" fontId="14" fillId="3" borderId="7" xfId="0" applyFont="1" applyFill="1" applyBorder="1" applyAlignment="1">
      <alignment horizontal="center" vertical="center"/>
    </xf>
    <xf numFmtId="0" fontId="14" fillId="0" borderId="22" xfId="0" applyFont="1" applyBorder="1" applyAlignment="1">
      <alignment horizontal="center" vertical="center"/>
    </xf>
    <xf numFmtId="0" fontId="5" fillId="0" borderId="24" xfId="0" applyFont="1" applyBorder="1" applyAlignment="1">
      <alignment horizontal="center" vertical="center" wrapText="1"/>
    </xf>
    <xf numFmtId="0" fontId="5" fillId="0" borderId="20" xfId="0" applyFont="1" applyBorder="1" applyAlignment="1">
      <alignment horizontal="center" vertical="center" wrapText="1"/>
    </xf>
    <xf numFmtId="0" fontId="64" fillId="10" borderId="40" xfId="0" applyFont="1" applyFill="1" applyBorder="1" applyAlignment="1">
      <alignment horizontal="center" vertical="center"/>
    </xf>
    <xf numFmtId="0" fontId="64" fillId="10" borderId="1" xfId="0" applyFont="1" applyFill="1" applyBorder="1" applyAlignment="1">
      <alignment horizontal="center" vertical="center"/>
    </xf>
    <xf numFmtId="0" fontId="15" fillId="0" borderId="14" xfId="0" applyFont="1" applyBorder="1" applyAlignment="1">
      <alignment horizontal="right" vertical="center"/>
    </xf>
    <xf numFmtId="0" fontId="5" fillId="0" borderId="14" xfId="0" applyFont="1" applyBorder="1" applyAlignment="1">
      <alignment horizontal="left" vertical="center" wrapText="1"/>
    </xf>
    <xf numFmtId="44" fontId="4" fillId="0" borderId="14" xfId="2" applyFont="1" applyFill="1" applyBorder="1" applyAlignment="1">
      <alignment horizontal="center" vertical="center" wrapText="1"/>
    </xf>
    <xf numFmtId="44" fontId="5" fillId="0" borderId="14" xfId="2" applyFont="1" applyFill="1" applyBorder="1" applyAlignment="1">
      <alignment horizontal="center" vertical="center" wrapText="1"/>
    </xf>
    <xf numFmtId="0" fontId="14" fillId="0" borderId="14" xfId="0" applyFont="1" applyBorder="1" applyAlignment="1">
      <alignment horizontal="center" vertical="center"/>
    </xf>
    <xf numFmtId="7" fontId="5" fillId="0" borderId="1" xfId="2" applyNumberFormat="1" applyFont="1" applyFill="1" applyBorder="1" applyAlignment="1">
      <alignment horizontal="center" vertical="center" wrapText="1"/>
    </xf>
    <xf numFmtId="0" fontId="62" fillId="10" borderId="26" xfId="0" applyFont="1" applyFill="1" applyBorder="1" applyAlignment="1">
      <alignment horizontal="center" vertical="center"/>
    </xf>
    <xf numFmtId="0" fontId="7" fillId="8" borderId="26" xfId="0" applyFont="1" applyFill="1" applyBorder="1" applyAlignment="1">
      <alignment horizontal="center" vertical="center"/>
    </xf>
    <xf numFmtId="0" fontId="7" fillId="0" borderId="13" xfId="0" applyFont="1" applyBorder="1" applyAlignment="1">
      <alignment horizontal="center" vertical="center"/>
    </xf>
    <xf numFmtId="0" fontId="23" fillId="3" borderId="11" xfId="0" applyFont="1" applyFill="1" applyBorder="1" applyAlignment="1">
      <alignment horizontal="center" vertical="center"/>
    </xf>
    <xf numFmtId="0" fontId="7" fillId="0" borderId="26" xfId="0" applyFont="1" applyBorder="1" applyAlignment="1">
      <alignment vertical="center"/>
    </xf>
    <xf numFmtId="0" fontId="7" fillId="0" borderId="26" xfId="0" applyFont="1" applyBorder="1" applyAlignment="1">
      <alignment horizontal="center" vertical="center"/>
    </xf>
    <xf numFmtId="0" fontId="23" fillId="3" borderId="35" xfId="0" applyFont="1" applyFill="1" applyBorder="1" applyAlignment="1">
      <alignment horizontal="center" vertical="center"/>
    </xf>
    <xf numFmtId="0" fontId="65" fillId="10" borderId="31" xfId="0" applyFont="1" applyFill="1" applyBorder="1" applyAlignment="1">
      <alignment horizontal="center" vertical="center"/>
    </xf>
    <xf numFmtId="0" fontId="23" fillId="0" borderId="11" xfId="0" applyFont="1" applyBorder="1" applyAlignment="1">
      <alignment horizontal="center" vertical="center"/>
    </xf>
    <xf numFmtId="0" fontId="7" fillId="0" borderId="20" xfId="0" applyFont="1" applyBorder="1" applyAlignment="1">
      <alignment vertical="center"/>
    </xf>
    <xf numFmtId="0" fontId="0" fillId="0" borderId="10" xfId="0" applyBorder="1" applyAlignment="1">
      <alignment vertical="center"/>
    </xf>
    <xf numFmtId="0" fontId="0" fillId="7" borderId="11" xfId="0" applyFill="1" applyBorder="1" applyAlignment="1">
      <alignment horizontal="center" vertical="center" wrapText="1"/>
    </xf>
    <xf numFmtId="0" fontId="0" fillId="7" borderId="3" xfId="0" applyFill="1" applyBorder="1" applyAlignment="1">
      <alignment horizontal="center" vertical="center" wrapText="1"/>
    </xf>
    <xf numFmtId="0" fontId="7" fillId="7" borderId="44" xfId="0" applyFont="1" applyFill="1" applyBorder="1" applyAlignment="1">
      <alignment horizontal="center" vertical="center"/>
    </xf>
    <xf numFmtId="0" fontId="7" fillId="0" borderId="40" xfId="0" applyFont="1" applyBorder="1" applyAlignment="1">
      <alignment horizontal="center" vertical="center"/>
    </xf>
    <xf numFmtId="0" fontId="5" fillId="0" borderId="7" xfId="2" applyNumberFormat="1" applyFont="1" applyFill="1" applyBorder="1" applyAlignment="1">
      <alignment horizontal="center" vertical="center" wrapText="1"/>
    </xf>
    <xf numFmtId="49" fontId="5" fillId="0" borderId="7" xfId="2" applyNumberFormat="1" applyFont="1" applyFill="1" applyBorder="1" applyAlignment="1">
      <alignment horizontal="center" vertical="center" wrapText="1"/>
    </xf>
    <xf numFmtId="0" fontId="64" fillId="0" borderId="18" xfId="0" applyFont="1" applyBorder="1" applyAlignment="1">
      <alignment horizontal="center" vertical="center"/>
    </xf>
    <xf numFmtId="0" fontId="64" fillId="7" borderId="18" xfId="0" applyFont="1" applyFill="1" applyBorder="1" applyAlignment="1">
      <alignment horizontal="center" vertical="center"/>
    </xf>
    <xf numFmtId="0" fontId="14" fillId="0" borderId="19" xfId="0" applyFont="1" applyBorder="1" applyAlignment="1">
      <alignment horizontal="center" vertical="center"/>
    </xf>
    <xf numFmtId="0" fontId="18" fillId="0" borderId="11" xfId="0" applyFont="1" applyBorder="1" applyAlignment="1">
      <alignment horizontal="center" vertical="center"/>
    </xf>
    <xf numFmtId="164" fontId="43" fillId="10" borderId="33" xfId="0" applyNumberFormat="1" applyFont="1" applyFill="1" applyBorder="1" applyAlignment="1">
      <alignment horizontal="center" vertical="center" wrapText="1"/>
    </xf>
    <xf numFmtId="164" fontId="43" fillId="10" borderId="45" xfId="0" applyNumberFormat="1" applyFont="1" applyFill="1" applyBorder="1" applyAlignment="1">
      <alignment horizontal="center" vertical="center" wrapText="1"/>
    </xf>
    <xf numFmtId="0" fontId="14" fillId="0" borderId="35" xfId="0" quotePrefix="1" applyFont="1" applyBorder="1" applyAlignment="1">
      <alignment horizontal="center" vertical="center"/>
    </xf>
    <xf numFmtId="164" fontId="3" fillId="10" borderId="26" xfId="0" applyNumberFormat="1" applyFont="1" applyFill="1" applyBorder="1" applyAlignment="1">
      <alignment horizontal="center" vertical="center" wrapText="1"/>
    </xf>
    <xf numFmtId="0" fontId="34" fillId="10" borderId="29" xfId="0" applyFont="1" applyFill="1" applyBorder="1" applyAlignment="1">
      <alignment horizontal="left" vertical="center" wrapText="1"/>
    </xf>
    <xf numFmtId="0" fontId="42" fillId="10" borderId="34" xfId="0" applyFont="1" applyFill="1" applyBorder="1" applyAlignment="1">
      <alignment horizontal="left" vertical="center"/>
    </xf>
    <xf numFmtId="0" fontId="0" fillId="10" borderId="2" xfId="0" applyFill="1" applyBorder="1" applyAlignment="1">
      <alignment horizontal="left" vertical="center" wrapText="1"/>
    </xf>
    <xf numFmtId="0" fontId="44" fillId="10" borderId="26" xfId="0" applyFont="1" applyFill="1" applyBorder="1" applyAlignment="1">
      <alignment horizontal="center" vertical="center" wrapText="1"/>
    </xf>
    <xf numFmtId="0" fontId="34" fillId="10" borderId="23" xfId="0" applyFont="1" applyFill="1" applyBorder="1" applyAlignment="1">
      <alignment horizontal="left" vertical="center"/>
    </xf>
    <xf numFmtId="49" fontId="14" fillId="0" borderId="11" xfId="0" applyNumberFormat="1" applyFont="1" applyBorder="1" applyAlignment="1">
      <alignment horizontal="center" vertical="center"/>
    </xf>
    <xf numFmtId="0" fontId="43" fillId="10" borderId="29" xfId="0" applyFont="1" applyFill="1" applyBorder="1" applyAlignment="1">
      <alignment horizontal="left" vertical="center" wrapText="1"/>
    </xf>
    <xf numFmtId="164" fontId="44" fillId="10" borderId="26" xfId="0" applyNumberFormat="1" applyFont="1" applyFill="1" applyBorder="1" applyAlignment="1">
      <alignment horizontal="center" vertical="center" wrapText="1"/>
    </xf>
    <xf numFmtId="49" fontId="17" fillId="10" borderId="26" xfId="0" applyNumberFormat="1" applyFont="1" applyFill="1" applyBorder="1" applyAlignment="1">
      <alignment horizontal="center" vertical="center" wrapText="1"/>
    </xf>
    <xf numFmtId="49" fontId="5" fillId="8" borderId="26" xfId="2" applyNumberFormat="1" applyFont="1" applyFill="1" applyBorder="1" applyAlignment="1">
      <alignment horizontal="center" vertical="center" wrapText="1"/>
    </xf>
    <xf numFmtId="49" fontId="5" fillId="8" borderId="26" xfId="0" applyNumberFormat="1" applyFont="1" applyFill="1" applyBorder="1" applyAlignment="1">
      <alignment horizontal="center" vertical="center" wrapText="1"/>
    </xf>
    <xf numFmtId="49" fontId="5" fillId="0" borderId="20" xfId="2" applyNumberFormat="1" applyFont="1" applyBorder="1" applyAlignment="1">
      <alignment horizontal="center" vertical="center" wrapText="1"/>
    </xf>
    <xf numFmtId="164" fontId="5" fillId="8" borderId="26" xfId="0" applyNumberFormat="1" applyFont="1" applyFill="1" applyBorder="1" applyAlignment="1">
      <alignment horizontal="center" vertical="center" wrapText="1"/>
    </xf>
    <xf numFmtId="164" fontId="5" fillId="0" borderId="11" xfId="0" applyNumberFormat="1" applyFont="1" applyBorder="1" applyAlignment="1">
      <alignment horizontal="center" vertical="center" wrapText="1"/>
    </xf>
    <xf numFmtId="0" fontId="4" fillId="8" borderId="23" xfId="0" applyFont="1" applyFill="1" applyBorder="1" applyAlignment="1">
      <alignment horizontal="center" vertical="center" wrapText="1"/>
    </xf>
    <xf numFmtId="0" fontId="4" fillId="8" borderId="26" xfId="0" applyFont="1" applyFill="1" applyBorder="1" applyAlignment="1">
      <alignment horizontal="center" vertical="center" wrapText="1"/>
    </xf>
    <xf numFmtId="49" fontId="7" fillId="0" borderId="3" xfId="2" applyNumberFormat="1" applyFont="1" applyBorder="1" applyAlignment="1">
      <alignment horizontal="center" vertical="center" wrapText="1"/>
    </xf>
    <xf numFmtId="0" fontId="7" fillId="0" borderId="11" xfId="0" applyFont="1" applyBorder="1" applyAlignment="1">
      <alignment horizontal="center" vertical="center" wrapText="1"/>
    </xf>
    <xf numFmtId="0" fontId="43" fillId="10" borderId="23" xfId="0" applyFont="1" applyFill="1" applyBorder="1" applyAlignment="1">
      <alignment horizontal="left" vertical="center"/>
    </xf>
    <xf numFmtId="0" fontId="5" fillId="0" borderId="26" xfId="0" applyFont="1" applyBorder="1" applyAlignment="1">
      <alignment vertical="center"/>
    </xf>
    <xf numFmtId="164" fontId="5" fillId="0" borderId="26" xfId="0" applyNumberFormat="1" applyFont="1" applyBorder="1" applyAlignment="1">
      <alignment horizontal="center" vertical="center" wrapText="1"/>
    </xf>
    <xf numFmtId="0" fontId="5" fillId="3" borderId="36" xfId="0" applyFont="1" applyFill="1" applyBorder="1" applyAlignment="1">
      <alignment horizontal="center" vertical="center" wrapText="1"/>
    </xf>
    <xf numFmtId="0" fontId="5" fillId="3" borderId="35" xfId="0" applyFont="1" applyFill="1" applyBorder="1" applyAlignment="1">
      <alignment horizontal="center" vertical="center" wrapText="1"/>
    </xf>
    <xf numFmtId="0" fontId="5" fillId="0" borderId="17" xfId="0" applyFont="1" applyBorder="1" applyAlignment="1">
      <alignment horizontal="center" vertical="center" wrapText="1"/>
    </xf>
    <xf numFmtId="0" fontId="5" fillId="10" borderId="26" xfId="0" applyFont="1" applyFill="1" applyBorder="1" applyAlignment="1">
      <alignment horizontal="center" vertical="center" wrapText="1"/>
    </xf>
    <xf numFmtId="49" fontId="14" fillId="0" borderId="11" xfId="0" quotePrefix="1" applyNumberFormat="1" applyFont="1" applyBorder="1" applyAlignment="1">
      <alignment horizontal="center" vertical="center"/>
    </xf>
    <xf numFmtId="0" fontId="5" fillId="0" borderId="15" xfId="0" applyFont="1" applyBorder="1" applyAlignment="1">
      <alignment vertical="center"/>
    </xf>
    <xf numFmtId="0" fontId="5" fillId="0" borderId="20" xfId="0" applyFont="1" applyBorder="1" applyAlignment="1">
      <alignment vertical="center"/>
    </xf>
    <xf numFmtId="0" fontId="5" fillId="4" borderId="36" xfId="0" applyFont="1" applyFill="1" applyBorder="1" applyAlignment="1">
      <alignment vertical="center"/>
    </xf>
    <xf numFmtId="16" fontId="5" fillId="0" borderId="8" xfId="2" applyNumberFormat="1" applyFont="1" applyBorder="1" applyAlignment="1">
      <alignment horizontal="center" vertical="center" wrapText="1"/>
    </xf>
    <xf numFmtId="0" fontId="5" fillId="7" borderId="2" xfId="2" applyNumberFormat="1" applyFont="1" applyFill="1" applyBorder="1" applyAlignment="1">
      <alignment horizontal="center" vertical="center" wrapText="1"/>
    </xf>
    <xf numFmtId="166" fontId="5" fillId="7" borderId="39" xfId="2" applyNumberFormat="1" applyFont="1" applyFill="1" applyBorder="1" applyAlignment="1">
      <alignment horizontal="center" vertical="center" wrapText="1"/>
    </xf>
    <xf numFmtId="0" fontId="5" fillId="7" borderId="39" xfId="0" applyFont="1" applyFill="1" applyBorder="1" applyAlignment="1">
      <alignment horizontal="center" vertical="center" wrapText="1"/>
    </xf>
    <xf numFmtId="0" fontId="24" fillId="0" borderId="18" xfId="0" applyFont="1" applyBorder="1" applyAlignment="1">
      <alignment horizontal="center" vertical="center"/>
    </xf>
    <xf numFmtId="0" fontId="18" fillId="0" borderId="16" xfId="0" applyFont="1" applyBorder="1" applyAlignment="1">
      <alignment horizontal="left" vertical="center" wrapText="1"/>
    </xf>
    <xf numFmtId="0" fontId="15" fillId="0" borderId="11" xfId="0" applyFont="1" applyBorder="1" applyAlignment="1">
      <alignment horizontal="right" vertical="center"/>
    </xf>
    <xf numFmtId="0" fontId="15" fillId="0" borderId="3" xfId="0" applyFont="1" applyBorder="1" applyAlignment="1">
      <alignment horizontal="right" vertical="center"/>
    </xf>
    <xf numFmtId="0" fontId="15" fillId="7" borderId="11" xfId="0" applyFont="1" applyFill="1" applyBorder="1" applyAlignment="1">
      <alignment horizontal="right" vertical="center"/>
    </xf>
    <xf numFmtId="0" fontId="15" fillId="7" borderId="3" xfId="0" applyFont="1" applyFill="1" applyBorder="1" applyAlignment="1">
      <alignment horizontal="right" vertical="center"/>
    </xf>
    <xf numFmtId="0" fontId="15" fillId="7" borderId="17" xfId="0" applyFont="1" applyFill="1" applyBorder="1" applyAlignment="1">
      <alignment horizontal="right" vertical="center"/>
    </xf>
    <xf numFmtId="0" fontId="15" fillId="7" borderId="16" xfId="0" applyFont="1" applyFill="1" applyBorder="1" applyAlignment="1">
      <alignment horizontal="right" vertical="center"/>
    </xf>
    <xf numFmtId="0" fontId="15" fillId="0" borderId="22" xfId="0" applyFont="1" applyBorder="1" applyAlignment="1">
      <alignment horizontal="center" vertical="center" wrapText="1"/>
    </xf>
    <xf numFmtId="0" fontId="15" fillId="0" borderId="15" xfId="0" applyFont="1" applyBorder="1" applyAlignment="1">
      <alignment horizontal="center" vertical="center" wrapText="1"/>
    </xf>
    <xf numFmtId="0" fontId="26" fillId="0" borderId="4" xfId="0" applyFont="1" applyBorder="1" applyAlignment="1">
      <alignment horizontal="center" vertical="center"/>
    </xf>
    <xf numFmtId="0" fontId="15" fillId="0" borderId="16" xfId="0" applyFont="1" applyBorder="1" applyAlignment="1">
      <alignment horizontal="center" vertical="center" wrapText="1"/>
    </xf>
    <xf numFmtId="0" fontId="15" fillId="3" borderId="11" xfId="0" applyFont="1" applyFill="1" applyBorder="1" applyAlignment="1">
      <alignment horizontal="center" vertical="center"/>
    </xf>
    <xf numFmtId="0" fontId="14" fillId="0" borderId="41" xfId="0" applyFont="1" applyBorder="1" applyAlignment="1">
      <alignment horizontal="center" vertical="center"/>
    </xf>
    <xf numFmtId="0" fontId="15" fillId="0" borderId="42" xfId="0" applyFont="1" applyBorder="1" applyAlignment="1">
      <alignment horizontal="center" vertical="center" wrapText="1"/>
    </xf>
    <xf numFmtId="0" fontId="4" fillId="7" borderId="11" xfId="2" applyNumberFormat="1" applyFont="1" applyFill="1" applyBorder="1" applyAlignment="1">
      <alignment horizontal="left" vertical="center" wrapText="1"/>
    </xf>
    <xf numFmtId="0" fontId="4" fillId="7" borderId="3" xfId="2" applyNumberFormat="1" applyFont="1" applyFill="1" applyBorder="1" applyAlignment="1">
      <alignment horizontal="left" vertical="center" wrapText="1"/>
    </xf>
    <xf numFmtId="0" fontId="18" fillId="0" borderId="13" xfId="0" applyFont="1" applyBorder="1" applyAlignment="1">
      <alignment horizontal="center" vertical="center"/>
    </xf>
    <xf numFmtId="0" fontId="14" fillId="0" borderId="42" xfId="0" applyFont="1" applyBorder="1" applyAlignment="1">
      <alignment horizontal="center" vertical="center"/>
    </xf>
    <xf numFmtId="0" fontId="24" fillId="7" borderId="1" xfId="0" applyFont="1" applyFill="1" applyBorder="1" applyAlignment="1">
      <alignment horizontal="center" vertical="center"/>
    </xf>
    <xf numFmtId="0" fontId="5" fillId="7" borderId="1" xfId="1" applyNumberFormat="1" applyFont="1" applyFill="1" applyBorder="1" applyAlignment="1">
      <alignment horizontal="center" vertical="center" wrapText="1"/>
    </xf>
    <xf numFmtId="166" fontId="3" fillId="7" borderId="1" xfId="2" applyNumberFormat="1" applyFont="1" applyFill="1" applyBorder="1" applyAlignment="1">
      <alignment horizontal="center" vertical="center" wrapText="1"/>
    </xf>
    <xf numFmtId="166" fontId="3" fillId="7" borderId="30" xfId="2" applyNumberFormat="1" applyFont="1" applyFill="1" applyBorder="1" applyAlignment="1">
      <alignment horizontal="center" vertical="center" wrapText="1"/>
    </xf>
    <xf numFmtId="0" fontId="7" fillId="7" borderId="30" xfId="0" applyFont="1" applyFill="1" applyBorder="1" applyAlignment="1">
      <alignment horizontal="center" vertical="center" wrapText="1"/>
    </xf>
    <xf numFmtId="0" fontId="7" fillId="7" borderId="4" xfId="0" applyFont="1" applyFill="1" applyBorder="1" applyAlignment="1">
      <alignment horizontal="center" vertical="center" wrapText="1"/>
    </xf>
    <xf numFmtId="49" fontId="5" fillId="7" borderId="30" xfId="0" applyNumberFormat="1" applyFont="1" applyFill="1" applyBorder="1" applyAlignment="1">
      <alignment horizontal="center" vertical="center"/>
    </xf>
    <xf numFmtId="0" fontId="7" fillId="7" borderId="3" xfId="0" applyFont="1" applyFill="1" applyBorder="1" applyAlignment="1">
      <alignment horizontal="center" vertical="center" wrapText="1"/>
    </xf>
    <xf numFmtId="0" fontId="7" fillId="7" borderId="1" xfId="2" applyNumberFormat="1" applyFont="1" applyFill="1" applyBorder="1" applyAlignment="1">
      <alignment horizontal="center" vertical="center" wrapText="1"/>
    </xf>
    <xf numFmtId="49" fontId="7" fillId="7" borderId="1" xfId="2" applyNumberFormat="1" applyFont="1" applyFill="1" applyBorder="1" applyAlignment="1">
      <alignment horizontal="center" vertical="center" wrapText="1"/>
    </xf>
    <xf numFmtId="0" fontId="7" fillId="7" borderId="1" xfId="0" applyFont="1" applyFill="1" applyBorder="1" applyAlignment="1">
      <alignment horizontal="center" vertical="center" wrapText="1"/>
    </xf>
    <xf numFmtId="49" fontId="7" fillId="7" borderId="1" xfId="0" applyNumberFormat="1" applyFont="1" applyFill="1" applyBorder="1" applyAlignment="1">
      <alignment horizontal="center" vertical="center" wrapText="1"/>
    </xf>
    <xf numFmtId="2" fontId="7" fillId="7" borderId="1" xfId="0" applyNumberFormat="1" applyFont="1" applyFill="1" applyBorder="1" applyAlignment="1">
      <alignment horizontal="center" vertical="center" wrapText="1"/>
    </xf>
    <xf numFmtId="165" fontId="58" fillId="7" borderId="1" xfId="3" applyNumberFormat="1" applyFont="1" applyFill="1" applyBorder="1" applyAlignment="1" applyProtection="1">
      <alignment horizontal="center" vertical="center" wrapText="1"/>
    </xf>
    <xf numFmtId="0" fontId="56" fillId="7" borderId="1" xfId="0" applyFont="1" applyFill="1" applyBorder="1" applyAlignment="1">
      <alignment horizontal="center" vertical="center"/>
    </xf>
    <xf numFmtId="49" fontId="5" fillId="7" borderId="1" xfId="0" applyNumberFormat="1" applyFont="1" applyFill="1" applyBorder="1" applyAlignment="1">
      <alignment horizontal="center" vertical="center"/>
    </xf>
    <xf numFmtId="49" fontId="5" fillId="7" borderId="1" xfId="2" quotePrefix="1" applyNumberFormat="1" applyFont="1" applyFill="1" applyBorder="1" applyAlignment="1">
      <alignment horizontal="center" vertical="center" wrapText="1"/>
    </xf>
    <xf numFmtId="0" fontId="13" fillId="7" borderId="1" xfId="3" applyFill="1" applyBorder="1" applyAlignment="1" applyProtection="1">
      <alignment horizontal="center" vertical="center"/>
    </xf>
    <xf numFmtId="0" fontId="0" fillId="7" borderId="2" xfId="0" applyFill="1" applyBorder="1"/>
    <xf numFmtId="0" fontId="17" fillId="7" borderId="2" xfId="0" applyFont="1" applyFill="1" applyBorder="1" applyAlignment="1">
      <alignment horizontal="center" vertical="center"/>
    </xf>
    <xf numFmtId="0" fontId="4" fillId="7" borderId="2" xfId="0" applyFont="1" applyFill="1" applyBorder="1" applyAlignment="1">
      <alignment horizontal="left" vertical="center" wrapText="1"/>
    </xf>
    <xf numFmtId="49" fontId="5" fillId="7" borderId="2" xfId="0" applyNumberFormat="1" applyFont="1" applyFill="1" applyBorder="1" applyAlignment="1">
      <alignment horizontal="center" vertical="center" wrapText="1"/>
    </xf>
    <xf numFmtId="166" fontId="3" fillId="7" borderId="2" xfId="2" applyNumberFormat="1"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2" xfId="2" applyNumberFormat="1" applyFont="1" applyFill="1" applyBorder="1" applyAlignment="1">
      <alignment horizontal="center" vertical="center" wrapText="1"/>
    </xf>
    <xf numFmtId="49" fontId="7" fillId="7" borderId="2" xfId="2" applyNumberFormat="1" applyFont="1" applyFill="1" applyBorder="1" applyAlignment="1">
      <alignment horizontal="center" vertical="center" wrapText="1"/>
    </xf>
    <xf numFmtId="49" fontId="7" fillId="7" borderId="2" xfId="0" applyNumberFormat="1" applyFont="1" applyFill="1" applyBorder="1" applyAlignment="1">
      <alignment horizontal="center" vertical="center" wrapText="1"/>
    </xf>
    <xf numFmtId="2" fontId="7" fillId="7" borderId="2" xfId="0" applyNumberFormat="1" applyFont="1" applyFill="1" applyBorder="1" applyAlignment="1">
      <alignment horizontal="center" vertical="center" wrapText="1"/>
    </xf>
    <xf numFmtId="0" fontId="13" fillId="7" borderId="2" xfId="3" applyFill="1" applyBorder="1" applyAlignment="1" applyProtection="1">
      <alignment horizontal="center" vertical="center" wrapText="1"/>
    </xf>
    <xf numFmtId="0" fontId="13" fillId="7" borderId="1" xfId="3" applyFill="1" applyBorder="1" applyAlignment="1" applyProtection="1">
      <alignment horizontal="center" vertical="center" wrapText="1"/>
    </xf>
    <xf numFmtId="0" fontId="7" fillId="7" borderId="2" xfId="0" applyFont="1" applyFill="1" applyBorder="1" applyAlignment="1">
      <alignment horizontal="center" vertical="center"/>
    </xf>
    <xf numFmtId="0" fontId="5" fillId="7" borderId="2" xfId="0" applyFont="1" applyFill="1" applyBorder="1" applyAlignment="1">
      <alignment horizontal="center" vertical="center"/>
    </xf>
    <xf numFmtId="0" fontId="16" fillId="7" borderId="2" xfId="0" applyFont="1" applyFill="1" applyBorder="1" applyAlignment="1">
      <alignment horizontal="center" vertical="center" wrapText="1"/>
    </xf>
    <xf numFmtId="0" fontId="5" fillId="7" borderId="2" xfId="0" applyFont="1" applyFill="1" applyBorder="1" applyAlignment="1">
      <alignment horizontal="left" vertical="center" wrapText="1"/>
    </xf>
    <xf numFmtId="0" fontId="4" fillId="7" borderId="2" xfId="2" applyNumberFormat="1" applyFont="1" applyFill="1" applyBorder="1" applyAlignment="1">
      <alignment horizontal="center" vertical="center" wrapText="1"/>
    </xf>
    <xf numFmtId="166" fontId="5" fillId="7" borderId="2" xfId="2" applyNumberFormat="1" applyFont="1" applyFill="1" applyBorder="1" applyAlignment="1">
      <alignment horizontal="center" vertical="center" wrapText="1"/>
    </xf>
    <xf numFmtId="49" fontId="5" fillId="7" borderId="2" xfId="2" applyNumberFormat="1" applyFont="1" applyFill="1" applyBorder="1" applyAlignment="1">
      <alignment horizontal="center" vertical="center" wrapText="1"/>
    </xf>
    <xf numFmtId="2" fontId="5" fillId="7" borderId="2" xfId="0" applyNumberFormat="1" applyFont="1" applyFill="1" applyBorder="1" applyAlignment="1">
      <alignment horizontal="center" vertical="center" wrapText="1"/>
    </xf>
    <xf numFmtId="0" fontId="19" fillId="7" borderId="2" xfId="3" applyFont="1" applyFill="1" applyBorder="1" applyAlignment="1" applyProtection="1">
      <alignment horizontal="center" vertical="center" wrapText="1"/>
    </xf>
    <xf numFmtId="49" fontId="14" fillId="7" borderId="8" xfId="0" applyNumberFormat="1" applyFont="1" applyFill="1" applyBorder="1" applyAlignment="1">
      <alignment horizontal="center" vertical="center"/>
    </xf>
    <xf numFmtId="49" fontId="5" fillId="7" borderId="6" xfId="2" applyNumberFormat="1" applyFont="1" applyFill="1" applyBorder="1" applyAlignment="1">
      <alignment horizontal="center" vertical="center" wrapText="1"/>
    </xf>
    <xf numFmtId="0" fontId="5" fillId="7" borderId="6" xfId="0" applyFont="1" applyFill="1" applyBorder="1" applyAlignment="1">
      <alignment horizontal="center" vertical="center" wrapText="1"/>
    </xf>
    <xf numFmtId="2" fontId="5" fillId="7" borderId="6" xfId="0" applyNumberFormat="1" applyFont="1" applyFill="1" applyBorder="1" applyAlignment="1">
      <alignment horizontal="center" vertical="center" wrapText="1"/>
    </xf>
    <xf numFmtId="0" fontId="7" fillId="7" borderId="8" xfId="0" applyFont="1" applyFill="1" applyBorder="1" applyAlignment="1">
      <alignment horizontal="center" vertical="center" wrapText="1"/>
    </xf>
    <xf numFmtId="49" fontId="7" fillId="7" borderId="8" xfId="2" applyNumberFormat="1" applyFont="1" applyFill="1" applyBorder="1" applyAlignment="1">
      <alignment horizontal="center" vertical="center" wrapText="1"/>
    </xf>
    <xf numFmtId="165" fontId="25" fillId="7" borderId="8" xfId="3" applyNumberFormat="1" applyFont="1" applyFill="1" applyBorder="1" applyAlignment="1" applyProtection="1">
      <alignment horizontal="center" vertical="center" wrapText="1"/>
    </xf>
    <xf numFmtId="0" fontId="26" fillId="7" borderId="2" xfId="0" applyFont="1" applyFill="1" applyBorder="1" applyAlignment="1">
      <alignment horizontal="center" vertical="center"/>
    </xf>
    <xf numFmtId="164" fontId="5" fillId="0" borderId="18" xfId="2" applyNumberFormat="1" applyFont="1" applyFill="1" applyBorder="1" applyAlignment="1">
      <alignment horizontal="center" vertical="center" wrapText="1"/>
    </xf>
    <xf numFmtId="0" fontId="5" fillId="0" borderId="18" xfId="2" applyNumberFormat="1" applyFont="1" applyFill="1" applyBorder="1" applyAlignment="1">
      <alignment horizontal="center" vertical="center" wrapText="1"/>
    </xf>
    <xf numFmtId="165" fontId="19" fillId="0" borderId="18" xfId="3" applyNumberFormat="1" applyFont="1" applyFill="1" applyBorder="1" applyAlignment="1" applyProtection="1">
      <alignment horizontal="center" vertical="center" wrapText="1"/>
    </xf>
    <xf numFmtId="0" fontId="64" fillId="7" borderId="30" xfId="0" applyFont="1" applyFill="1" applyBorder="1" applyAlignment="1">
      <alignment horizontal="center" vertical="center"/>
    </xf>
    <xf numFmtId="0" fontId="59" fillId="7" borderId="30" xfId="0" applyFont="1" applyFill="1" applyBorder="1" applyAlignment="1">
      <alignment vertical="center" wrapText="1"/>
    </xf>
    <xf numFmtId="44" fontId="4" fillId="7" borderId="30" xfId="2" applyFont="1" applyFill="1" applyBorder="1" applyAlignment="1">
      <alignment horizontal="center" vertical="center" wrapText="1"/>
    </xf>
    <xf numFmtId="0" fontId="5" fillId="7" borderId="30" xfId="0" applyFont="1" applyFill="1" applyBorder="1" applyAlignment="1">
      <alignment horizontal="center" vertical="center" wrapText="1"/>
    </xf>
    <xf numFmtId="164" fontId="5" fillId="7" borderId="30" xfId="2" applyNumberFormat="1" applyFont="1" applyFill="1" applyBorder="1" applyAlignment="1">
      <alignment horizontal="center" vertical="center" wrapText="1"/>
    </xf>
    <xf numFmtId="0" fontId="14" fillId="7" borderId="30" xfId="0" quotePrefix="1" applyFont="1" applyFill="1" applyBorder="1" applyAlignment="1">
      <alignment horizontal="center" vertical="center"/>
    </xf>
    <xf numFmtId="49" fontId="5" fillId="7" borderId="30" xfId="2" applyNumberFormat="1" applyFont="1" applyFill="1" applyBorder="1" applyAlignment="1">
      <alignment horizontal="center" vertical="center" wrapText="1"/>
    </xf>
    <xf numFmtId="2" fontId="5" fillId="7" borderId="30" xfId="0" applyNumberFormat="1" applyFont="1" applyFill="1" applyBorder="1" applyAlignment="1">
      <alignment horizontal="center" vertical="center" wrapText="1"/>
    </xf>
    <xf numFmtId="0" fontId="14" fillId="7" borderId="2" xfId="0" applyFont="1" applyFill="1" applyBorder="1" applyAlignment="1">
      <alignment horizontal="center" vertical="center"/>
    </xf>
    <xf numFmtId="0" fontId="64" fillId="7" borderId="39" xfId="0" applyFont="1" applyFill="1" applyBorder="1" applyAlignment="1">
      <alignment horizontal="center" vertical="center"/>
    </xf>
    <xf numFmtId="0" fontId="59" fillId="7" borderId="39" xfId="0" applyFont="1" applyFill="1" applyBorder="1" applyAlignment="1">
      <alignment vertical="center" wrapText="1"/>
    </xf>
    <xf numFmtId="44" fontId="4" fillId="7" borderId="39" xfId="2" applyFont="1" applyFill="1" applyBorder="1" applyAlignment="1">
      <alignment horizontal="center" vertical="center" wrapText="1"/>
    </xf>
    <xf numFmtId="164" fontId="5" fillId="7" borderId="39" xfId="2" applyNumberFormat="1" applyFont="1" applyFill="1" applyBorder="1" applyAlignment="1">
      <alignment horizontal="center" vertical="center" wrapText="1"/>
    </xf>
    <xf numFmtId="0" fontId="14" fillId="7" borderId="39" xfId="0" quotePrefix="1" applyFont="1" applyFill="1" applyBorder="1" applyAlignment="1">
      <alignment horizontal="center" vertical="center"/>
    </xf>
    <xf numFmtId="49" fontId="5" fillId="7" borderId="39" xfId="2" applyNumberFormat="1" applyFont="1" applyFill="1" applyBorder="1" applyAlignment="1">
      <alignment horizontal="center" vertical="center" wrapText="1"/>
    </xf>
    <xf numFmtId="2" fontId="5" fillId="7" borderId="39" xfId="0" applyNumberFormat="1" applyFont="1" applyFill="1" applyBorder="1" applyAlignment="1">
      <alignment horizontal="center" vertical="center" wrapText="1"/>
    </xf>
    <xf numFmtId="165" fontId="19" fillId="7" borderId="6" xfId="3" applyNumberFormat="1" applyFont="1" applyFill="1" applyBorder="1" applyAlignment="1" applyProtection="1">
      <alignment horizontal="center" vertical="center" wrapText="1"/>
    </xf>
    <xf numFmtId="0" fontId="14" fillId="7" borderId="17" xfId="0" applyFont="1" applyFill="1" applyBorder="1" applyAlignment="1">
      <alignment horizontal="center" vertical="center"/>
    </xf>
    <xf numFmtId="2" fontId="14" fillId="7" borderId="1" xfId="0" applyNumberFormat="1" applyFont="1" applyFill="1" applyBorder="1" applyAlignment="1">
      <alignment horizontal="center" vertical="center"/>
    </xf>
    <xf numFmtId="0" fontId="37" fillId="7" borderId="20" xfId="0" applyFont="1" applyFill="1" applyBorder="1" applyAlignment="1">
      <alignment horizontal="center" vertical="center" wrapText="1"/>
    </xf>
    <xf numFmtId="0" fontId="37" fillId="7" borderId="15" xfId="0" applyFont="1" applyFill="1" applyBorder="1" applyAlignment="1">
      <alignment horizontal="center" vertical="center" wrapText="1"/>
    </xf>
    <xf numFmtId="44" fontId="5" fillId="7" borderId="1" xfId="2" applyFont="1" applyFill="1" applyBorder="1" applyAlignment="1">
      <alignment horizontal="left" vertical="center" wrapText="1"/>
    </xf>
    <xf numFmtId="0" fontId="7" fillId="7" borderId="18" xfId="0" applyFont="1" applyFill="1" applyBorder="1" applyAlignment="1">
      <alignment horizontal="center" vertical="center"/>
    </xf>
    <xf numFmtId="0" fontId="4" fillId="7" borderId="8" xfId="0" applyFont="1" applyFill="1" applyBorder="1" applyAlignment="1">
      <alignment horizontal="center" vertical="center" wrapText="1"/>
    </xf>
    <xf numFmtId="44" fontId="5" fillId="7" borderId="8" xfId="2" applyFont="1" applyFill="1" applyBorder="1" applyAlignment="1">
      <alignment horizontal="center" vertical="center" wrapText="1"/>
    </xf>
    <xf numFmtId="0" fontId="14" fillId="7" borderId="8" xfId="0" quotePrefix="1" applyFont="1" applyFill="1" applyBorder="1" applyAlignment="1">
      <alignment horizontal="center" vertical="center" wrapText="1"/>
    </xf>
    <xf numFmtId="49" fontId="32" fillId="7" borderId="8" xfId="2" applyNumberFormat="1" applyFont="1" applyFill="1" applyBorder="1" applyAlignment="1">
      <alignment horizontal="center" vertical="center" wrapText="1"/>
    </xf>
    <xf numFmtId="0" fontId="32" fillId="7" borderId="8" xfId="0" applyFont="1" applyFill="1" applyBorder="1" applyAlignment="1">
      <alignment horizontal="center" vertical="center" wrapText="1"/>
    </xf>
    <xf numFmtId="3" fontId="32" fillId="7" borderId="8" xfId="0" applyNumberFormat="1" applyFont="1" applyFill="1" applyBorder="1" applyAlignment="1">
      <alignment horizontal="center" vertical="center" wrapText="1"/>
    </xf>
    <xf numFmtId="165" fontId="5" fillId="7" borderId="8" xfId="0" applyNumberFormat="1" applyFont="1" applyFill="1" applyBorder="1" applyAlignment="1">
      <alignment horizontal="center" vertical="center" wrapText="1"/>
    </xf>
    <xf numFmtId="0" fontId="14" fillId="3" borderId="17"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4" xfId="0" applyFont="1" applyFill="1" applyBorder="1" applyAlignment="1">
      <alignment horizontal="center" vertical="center"/>
    </xf>
    <xf numFmtId="166" fontId="14" fillId="7" borderId="1" xfId="0" applyNumberFormat="1" applyFont="1" applyFill="1" applyBorder="1" applyAlignment="1">
      <alignment horizontal="center" vertical="center" wrapText="1"/>
    </xf>
    <xf numFmtId="0" fontId="16" fillId="3" borderId="8" xfId="2" applyNumberFormat="1" applyFont="1" applyFill="1" applyBorder="1" applyAlignment="1">
      <alignment horizontal="left" vertical="center" wrapText="1"/>
    </xf>
    <xf numFmtId="0" fontId="19" fillId="7" borderId="1" xfId="3" applyFont="1" applyFill="1" applyBorder="1" applyAlignment="1" applyProtection="1">
      <alignment horizontal="center" vertical="center"/>
    </xf>
    <xf numFmtId="166" fontId="16" fillId="13" borderId="1" xfId="2" applyNumberFormat="1" applyFont="1" applyFill="1" applyBorder="1" applyAlignment="1">
      <alignment horizontal="center" vertical="center" wrapText="1"/>
    </xf>
    <xf numFmtId="166" fontId="16" fillId="13" borderId="11" xfId="2" applyNumberFormat="1" applyFont="1" applyFill="1" applyBorder="1" applyAlignment="1">
      <alignment horizontal="center" vertical="center" wrapText="1"/>
    </xf>
    <xf numFmtId="0" fontId="0" fillId="7" borderId="17" xfId="0" applyFill="1" applyBorder="1" applyAlignment="1">
      <alignment horizontal="center" vertical="center" wrapText="1"/>
    </xf>
    <xf numFmtId="0" fontId="0" fillId="7" borderId="16" xfId="0" applyFill="1" applyBorder="1" applyAlignment="1">
      <alignment horizontal="center" vertical="center" wrapText="1"/>
    </xf>
    <xf numFmtId="0" fontId="64" fillId="12" borderId="1" xfId="0" applyFont="1" applyFill="1" applyBorder="1" applyAlignment="1">
      <alignment horizontal="center" vertical="center"/>
    </xf>
    <xf numFmtId="0" fontId="4" fillId="12" borderId="1" xfId="0" applyFont="1" applyFill="1" applyBorder="1" applyAlignment="1">
      <alignment horizontal="left" vertical="center" wrapText="1"/>
    </xf>
    <xf numFmtId="44" fontId="4" fillId="12" borderId="1" xfId="2" applyFont="1" applyFill="1" applyBorder="1" applyAlignment="1">
      <alignment horizontal="center" vertical="center" wrapText="1"/>
    </xf>
    <xf numFmtId="166" fontId="5" fillId="12" borderId="1" xfId="2" applyNumberFormat="1" applyFont="1" applyFill="1" applyBorder="1" applyAlignment="1">
      <alignment horizontal="center" vertical="center" wrapText="1"/>
    </xf>
    <xf numFmtId="0" fontId="5" fillId="12" borderId="3" xfId="0" applyFont="1" applyFill="1" applyBorder="1" applyAlignment="1">
      <alignment horizontal="center" vertical="center" wrapText="1"/>
    </xf>
    <xf numFmtId="0" fontId="5" fillId="12" borderId="1" xfId="2" applyNumberFormat="1" applyFont="1" applyFill="1" applyBorder="1" applyAlignment="1">
      <alignment horizontal="center" vertical="center" wrapText="1"/>
    </xf>
    <xf numFmtId="2" fontId="5" fillId="12" borderId="1" xfId="0" applyNumberFormat="1" applyFont="1" applyFill="1" applyBorder="1" applyAlignment="1">
      <alignment horizontal="center" vertical="center" wrapText="1"/>
    </xf>
    <xf numFmtId="0" fontId="14" fillId="12" borderId="1" xfId="0" applyFont="1" applyFill="1" applyBorder="1" applyAlignment="1">
      <alignment horizontal="center" vertical="center" wrapText="1"/>
    </xf>
    <xf numFmtId="0" fontId="35" fillId="14" borderId="1" xfId="0" quotePrefix="1" applyFont="1" applyFill="1" applyBorder="1" applyAlignment="1">
      <alignment horizontal="center" vertical="center"/>
    </xf>
    <xf numFmtId="49" fontId="35" fillId="14" borderId="8" xfId="0" applyNumberFormat="1" applyFont="1" applyFill="1" applyBorder="1" applyAlignment="1">
      <alignment horizontal="center" vertical="center"/>
    </xf>
    <xf numFmtId="49" fontId="5" fillId="8" borderId="35" xfId="2" applyNumberFormat="1" applyFont="1" applyFill="1" applyBorder="1" applyAlignment="1">
      <alignment horizontal="center" vertical="center" wrapText="1"/>
    </xf>
    <xf numFmtId="0" fontId="5" fillId="0" borderId="21" xfId="0" applyFont="1" applyBorder="1" applyAlignment="1">
      <alignment horizontal="left" vertical="center" wrapText="1"/>
    </xf>
    <xf numFmtId="0" fontId="0" fillId="0" borderId="6" xfId="0" applyBorder="1" applyAlignment="1">
      <alignment horizontal="left" vertical="center" wrapText="1"/>
    </xf>
    <xf numFmtId="0" fontId="5" fillId="0" borderId="8" xfId="0" applyFont="1" applyBorder="1" applyAlignment="1">
      <alignment horizontal="left" vertical="center" wrapText="1"/>
    </xf>
    <xf numFmtId="0" fontId="0" fillId="0" borderId="6" xfId="0" applyBorder="1"/>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8" xfId="0" applyFont="1" applyBorder="1" applyAlignment="1">
      <alignment horizontal="center" vertical="center" wrapText="1"/>
    </xf>
    <xf numFmtId="0" fontId="18" fillId="0" borderId="8" xfId="0" applyFont="1" applyBorder="1" applyAlignment="1">
      <alignment horizontal="center" vertical="center"/>
    </xf>
    <xf numFmtId="0" fontId="18" fillId="0" borderId="11" xfId="0" applyFont="1" applyBorder="1" applyAlignment="1">
      <alignment horizontal="center" vertical="center" wrapText="1"/>
    </xf>
    <xf numFmtId="0" fontId="18" fillId="0" borderId="3" xfId="0" applyFont="1" applyBorder="1" applyAlignment="1">
      <alignment horizontal="center" vertical="center" wrapText="1"/>
    </xf>
    <xf numFmtId="0" fontId="43" fillId="10" borderId="26" xfId="0" applyFont="1" applyFill="1" applyBorder="1" applyAlignment="1">
      <alignment horizontal="left" vertical="center" wrapText="1"/>
    </xf>
    <xf numFmtId="0" fontId="43" fillId="10" borderId="28" xfId="0" applyFont="1" applyFill="1" applyBorder="1" applyAlignment="1">
      <alignment horizontal="left" vertical="center" wrapText="1"/>
    </xf>
    <xf numFmtId="0" fontId="43" fillId="10" borderId="23" xfId="0" applyFont="1" applyFill="1" applyBorder="1" applyAlignment="1">
      <alignment horizontal="left" vertical="center" wrapText="1"/>
    </xf>
    <xf numFmtId="0" fontId="14" fillId="0" borderId="8" xfId="0" applyFont="1" applyBorder="1" applyAlignment="1">
      <alignment horizontal="center" vertical="center"/>
    </xf>
    <xf numFmtId="0" fontId="0" fillId="0" borderId="8" xfId="0" applyBorder="1" applyAlignment="1">
      <alignment horizontal="center" vertical="center"/>
    </xf>
    <xf numFmtId="0" fontId="14" fillId="0" borderId="6" xfId="0" applyFont="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14" fillId="0" borderId="17" xfId="0" applyFont="1" applyBorder="1" applyAlignment="1">
      <alignment horizontal="center" vertical="center" wrapText="1"/>
    </xf>
    <xf numFmtId="0" fontId="0" fillId="0" borderId="16" xfId="0" applyBorder="1" applyAlignment="1">
      <alignment horizontal="center" vertical="center" wrapText="1"/>
    </xf>
    <xf numFmtId="0" fontId="14" fillId="0" borderId="8" xfId="0" applyFont="1" applyBorder="1" applyAlignment="1">
      <alignment horizontal="center" vertical="center" wrapText="1"/>
    </xf>
    <xf numFmtId="0" fontId="0" fillId="0" borderId="8" xfId="0" applyBorder="1" applyAlignment="1">
      <alignment horizontal="center" vertical="center" wrapText="1"/>
    </xf>
    <xf numFmtId="0" fontId="14" fillId="3" borderId="25" xfId="0" applyFont="1" applyFill="1" applyBorder="1" applyAlignment="1">
      <alignment horizontal="center" vertical="center"/>
    </xf>
    <xf numFmtId="0" fontId="1" fillId="0" borderId="22" xfId="0" applyFont="1" applyBorder="1" applyAlignment="1">
      <alignment horizontal="center" vertical="center"/>
    </xf>
    <xf numFmtId="0" fontId="1" fillId="0" borderId="20" xfId="0" applyFont="1" applyBorder="1" applyAlignment="1">
      <alignment horizontal="center" vertical="center"/>
    </xf>
    <xf numFmtId="0" fontId="1" fillId="0" borderId="15" xfId="0" applyFont="1" applyBorder="1" applyAlignment="1">
      <alignment horizontal="center" vertical="center"/>
    </xf>
    <xf numFmtId="0" fontId="14" fillId="0" borderId="2" xfId="0" applyFont="1" applyBorder="1" applyAlignment="1">
      <alignment horizontal="center" vertical="center"/>
    </xf>
    <xf numFmtId="0" fontId="14" fillId="0" borderId="17" xfId="0" applyFont="1" applyBorder="1" applyAlignment="1">
      <alignment horizontal="center" vertical="center"/>
    </xf>
    <xf numFmtId="0" fontId="14" fillId="0" borderId="20" xfId="0" applyFont="1" applyBorder="1" applyAlignment="1">
      <alignment horizontal="center" vertical="center"/>
    </xf>
    <xf numFmtId="0" fontId="14" fillId="0" borderId="35" xfId="0" applyFont="1" applyBorder="1" applyAlignment="1">
      <alignment horizontal="center" vertical="center"/>
    </xf>
    <xf numFmtId="0" fontId="0" fillId="0" borderId="36" xfId="0" applyBorder="1" applyAlignment="1">
      <alignment horizontal="center" vertical="center"/>
    </xf>
    <xf numFmtId="0" fontId="4" fillId="0" borderId="8" xfId="0" applyFont="1" applyBorder="1" applyAlignment="1">
      <alignment horizontal="left" vertical="center" wrapText="1"/>
    </xf>
    <xf numFmtId="0" fontId="0" fillId="0" borderId="2" xfId="0" applyBorder="1" applyAlignment="1">
      <alignment horizontal="left" vertical="center" wrapText="1"/>
    </xf>
    <xf numFmtId="0" fontId="14" fillId="0" borderId="20" xfId="0" applyFont="1" applyBorder="1" applyAlignment="1">
      <alignment horizontal="center" vertical="center" wrapText="1"/>
    </xf>
    <xf numFmtId="0" fontId="14" fillId="0" borderId="15" xfId="0" applyFont="1" applyBorder="1" applyAlignment="1">
      <alignment horizontal="center" vertical="center" wrapText="1"/>
    </xf>
    <xf numFmtId="0" fontId="0" fillId="0" borderId="20" xfId="0" applyBorder="1" applyAlignment="1">
      <alignment horizontal="center" vertical="center" wrapText="1"/>
    </xf>
    <xf numFmtId="0" fontId="0" fillId="0" borderId="15" xfId="0" applyBorder="1" applyAlignment="1">
      <alignment horizontal="center" vertical="center" wrapText="1"/>
    </xf>
    <xf numFmtId="0" fontId="14" fillId="7" borderId="8" xfId="0" applyFont="1" applyFill="1" applyBorder="1" applyAlignment="1">
      <alignment horizontal="left" vertical="center" wrapText="1"/>
    </xf>
    <xf numFmtId="0" fontId="0" fillId="7" borderId="2" xfId="0" applyFill="1" applyBorder="1" applyAlignment="1">
      <alignment horizontal="left" vertical="center" wrapText="1"/>
    </xf>
    <xf numFmtId="0" fontId="14" fillId="13" borderId="11" xfId="0" applyFont="1" applyFill="1" applyBorder="1" applyAlignment="1">
      <alignment horizontal="center" vertical="center" wrapText="1"/>
    </xf>
    <xf numFmtId="0" fontId="14" fillId="13" borderId="3" xfId="0" applyFont="1" applyFill="1" applyBorder="1" applyAlignment="1">
      <alignment horizontal="center" vertical="center"/>
    </xf>
    <xf numFmtId="0" fontId="15" fillId="0" borderId="25" xfId="0" applyFont="1" applyBorder="1" applyAlignment="1">
      <alignment horizontal="right" vertical="center"/>
    </xf>
    <xf numFmtId="0" fontId="15" fillId="0" borderId="22" xfId="0" applyFont="1" applyBorder="1" applyAlignment="1">
      <alignment horizontal="right" vertical="center"/>
    </xf>
    <xf numFmtId="0" fontId="14" fillId="0" borderId="11" xfId="0" applyFont="1" applyBorder="1" applyAlignment="1">
      <alignment horizontal="center" vertical="center" wrapText="1"/>
    </xf>
    <xf numFmtId="0" fontId="14" fillId="0" borderId="3" xfId="0" applyFont="1" applyBorder="1" applyAlignment="1">
      <alignment horizontal="center" vertical="center"/>
    </xf>
    <xf numFmtId="0" fontId="14" fillId="0" borderId="17" xfId="0" applyFont="1" applyBorder="1" applyAlignment="1">
      <alignment horizontal="left" vertical="center" wrapText="1"/>
    </xf>
    <xf numFmtId="0" fontId="14" fillId="0" borderId="16" xfId="0" applyFont="1" applyBorder="1" applyAlignment="1">
      <alignment horizontal="left" vertical="center"/>
    </xf>
    <xf numFmtId="0" fontId="0" fillId="0" borderId="13" xfId="0" applyBorder="1" applyAlignment="1">
      <alignment vertical="center"/>
    </xf>
    <xf numFmtId="0" fontId="0" fillId="0" borderId="4" xfId="0" applyBorder="1" applyAlignment="1">
      <alignment vertical="center"/>
    </xf>
    <xf numFmtId="3" fontId="6" fillId="0" borderId="0" xfId="0" applyNumberFormat="1" applyFont="1" applyAlignment="1">
      <alignment horizontal="left" vertical="center"/>
    </xf>
    <xf numFmtId="0" fontId="14" fillId="0" borderId="0" xfId="0" applyFont="1" applyAlignment="1">
      <alignment horizontal="left" vertical="center"/>
    </xf>
    <xf numFmtId="0" fontId="43" fillId="10" borderId="26" xfId="0" applyFont="1" applyFill="1" applyBorder="1" applyAlignment="1">
      <alignment horizontal="left" vertical="center"/>
    </xf>
    <xf numFmtId="0" fontId="44" fillId="10" borderId="28" xfId="0" applyFont="1" applyFill="1" applyBorder="1" applyAlignment="1">
      <alignment horizontal="left" vertical="center"/>
    </xf>
    <xf numFmtId="0" fontId="0" fillId="7" borderId="20" xfId="0" applyFill="1" applyBorder="1" applyAlignment="1">
      <alignment horizontal="center"/>
    </xf>
    <xf numFmtId="0" fontId="0" fillId="7" borderId="15" xfId="0" applyFill="1" applyBorder="1" applyAlignment="1">
      <alignment horizont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166" fontId="4" fillId="0" borderId="27" xfId="0" applyNumberFormat="1" applyFont="1" applyBorder="1" applyAlignment="1">
      <alignment horizontal="left" vertical="center" wrapText="1"/>
    </xf>
    <xf numFmtId="0" fontId="4" fillId="0" borderId="28" xfId="0" applyFont="1" applyBorder="1" applyAlignment="1">
      <alignment vertical="center"/>
    </xf>
    <xf numFmtId="0" fontId="4" fillId="0" borderId="9" xfId="0" applyFont="1" applyBorder="1" applyAlignment="1">
      <alignment vertical="center"/>
    </xf>
    <xf numFmtId="0" fontId="5" fillId="0" borderId="9" xfId="0" applyFont="1" applyBorder="1" applyAlignment="1">
      <alignmen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5" fillId="0" borderId="1" xfId="0" applyFont="1" applyBorder="1" applyAlignment="1">
      <alignment horizontal="center" vertical="center"/>
    </xf>
    <xf numFmtId="0" fontId="14" fillId="0" borderId="1" xfId="0" applyFont="1" applyBorder="1" applyAlignment="1">
      <alignment horizontal="center" vertical="center"/>
    </xf>
    <xf numFmtId="0" fontId="4" fillId="8" borderId="27" xfId="0" applyFont="1" applyFill="1" applyBorder="1" applyAlignment="1">
      <alignment horizontal="left" vertical="center"/>
    </xf>
    <xf numFmtId="0" fontId="5" fillId="8" borderId="28" xfId="0" applyFont="1" applyFill="1" applyBorder="1" applyAlignment="1">
      <alignment vertical="center"/>
    </xf>
    <xf numFmtId="0" fontId="4" fillId="10" borderId="20" xfId="2" applyNumberFormat="1" applyFont="1" applyFill="1" applyBorder="1" applyAlignment="1">
      <alignment horizontal="left" vertical="center" wrapText="1"/>
    </xf>
    <xf numFmtId="0" fontId="4" fillId="10" borderId="0" xfId="2" applyNumberFormat="1" applyFont="1" applyFill="1" applyBorder="1" applyAlignment="1">
      <alignment horizontal="left" vertical="center" wrapText="1"/>
    </xf>
    <xf numFmtId="0" fontId="4" fillId="10" borderId="15" xfId="2" applyNumberFormat="1" applyFont="1" applyFill="1" applyBorder="1" applyAlignment="1">
      <alignment horizontal="left" vertical="center" wrapText="1"/>
    </xf>
    <xf numFmtId="0" fontId="42" fillId="10" borderId="31" xfId="0" applyFont="1" applyFill="1" applyBorder="1" applyAlignment="1">
      <alignment horizontal="left" vertical="center"/>
    </xf>
    <xf numFmtId="0" fontId="42" fillId="10" borderId="32" xfId="0" applyFont="1" applyFill="1" applyBorder="1" applyAlignment="1">
      <alignment horizontal="left" vertical="center"/>
    </xf>
    <xf numFmtId="0" fontId="42" fillId="10" borderId="33" xfId="0" applyFont="1" applyFill="1" applyBorder="1" applyAlignment="1">
      <alignment horizontal="left" vertical="center"/>
    </xf>
    <xf numFmtId="0" fontId="51" fillId="10" borderId="37" xfId="0" applyFont="1" applyFill="1" applyBorder="1" applyAlignment="1">
      <alignment horizontal="center" vertical="center" wrapText="1"/>
    </xf>
    <xf numFmtId="0" fontId="52" fillId="0" borderId="38" xfId="0" applyFont="1" applyBorder="1" applyAlignment="1">
      <alignment horizontal="center" vertical="center"/>
    </xf>
    <xf numFmtId="0" fontId="5" fillId="0" borderId="17" xfId="0" applyFont="1" applyBorder="1" applyAlignment="1">
      <alignment horizontal="center" vertical="center"/>
    </xf>
    <xf numFmtId="0" fontId="5" fillId="0" borderId="11" xfId="0" applyFont="1" applyBorder="1" applyAlignment="1">
      <alignment horizontal="center" vertical="center" wrapText="1"/>
    </xf>
    <xf numFmtId="0" fontId="5" fillId="0" borderId="11" xfId="2" applyNumberFormat="1" applyFont="1" applyBorder="1" applyAlignment="1">
      <alignment horizontal="center" vertical="center" wrapText="1"/>
    </xf>
    <xf numFmtId="0" fontId="5" fillId="0" borderId="17" xfId="2" applyNumberFormat="1" applyFont="1" applyBorder="1" applyAlignment="1">
      <alignment horizontal="center" vertical="center" wrapText="1"/>
    </xf>
    <xf numFmtId="0" fontId="14" fillId="0" borderId="16" xfId="0" applyFont="1" applyBorder="1" applyAlignment="1">
      <alignment horizontal="center" vertical="center"/>
    </xf>
    <xf numFmtId="0" fontId="5" fillId="0" borderId="24" xfId="2" applyNumberFormat="1" applyFont="1" applyBorder="1" applyAlignment="1">
      <alignment horizontal="center" vertical="center" wrapText="1"/>
    </xf>
    <xf numFmtId="0" fontId="14" fillId="0" borderId="19" xfId="0" applyFont="1" applyBorder="1" applyAlignment="1">
      <alignment horizontal="center" vertical="center"/>
    </xf>
    <xf numFmtId="0" fontId="14" fillId="0" borderId="15" xfId="0" applyFont="1" applyBorder="1" applyAlignment="1">
      <alignment horizontal="center" vertical="center"/>
    </xf>
    <xf numFmtId="0" fontId="14" fillId="0" borderId="13" xfId="0" applyFont="1" applyBorder="1" applyAlignment="1">
      <alignment horizontal="center" vertical="center"/>
    </xf>
    <xf numFmtId="0" fontId="14" fillId="0" borderId="4" xfId="0" applyFont="1" applyBorder="1" applyAlignment="1">
      <alignment horizontal="center" vertical="center"/>
    </xf>
    <xf numFmtId="0" fontId="14" fillId="0" borderId="25" xfId="0" applyFont="1" applyBorder="1" applyAlignment="1">
      <alignment horizontal="center" vertical="center"/>
    </xf>
    <xf numFmtId="0" fontId="14" fillId="0" borderId="22" xfId="0" applyFont="1" applyBorder="1" applyAlignment="1">
      <alignment horizontal="center" vertical="center"/>
    </xf>
    <xf numFmtId="0" fontId="5" fillId="0" borderId="11" xfId="2" applyNumberFormat="1" applyFont="1" applyFill="1" applyBorder="1" applyAlignment="1">
      <alignment horizontal="center" vertical="center" wrapText="1"/>
    </xf>
    <xf numFmtId="4" fontId="6" fillId="4" borderId="10" xfId="1" applyNumberFormat="1" applyFont="1" applyFill="1" applyBorder="1" applyAlignment="1">
      <alignment horizontal="center" vertical="center"/>
    </xf>
    <xf numFmtId="0" fontId="5" fillId="0" borderId="24" xfId="0" applyFont="1" applyBorder="1" applyAlignment="1">
      <alignment horizontal="center" vertical="center" wrapText="1"/>
    </xf>
    <xf numFmtId="0" fontId="15" fillId="0" borderId="9" xfId="0" applyFont="1" applyBorder="1" applyAlignment="1">
      <alignment horizontal="center" vertical="center"/>
    </xf>
    <xf numFmtId="0" fontId="14" fillId="0" borderId="9" xfId="0" applyFont="1" applyBorder="1" applyAlignment="1">
      <alignment horizontal="center" vertical="center"/>
    </xf>
    <xf numFmtId="0" fontId="0" fillId="0" borderId="20" xfId="0" applyBorder="1" applyAlignment="1">
      <alignment horizontal="center" vertical="center"/>
    </xf>
    <xf numFmtId="0" fontId="0" fillId="0" borderId="15" xfId="0" applyBorder="1" applyAlignment="1">
      <alignment horizontal="center" vertical="center"/>
    </xf>
    <xf numFmtId="164" fontId="4"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17" xfId="0" applyBorder="1" applyAlignment="1">
      <alignment horizontal="center" vertical="center" wrapText="1"/>
    </xf>
    <xf numFmtId="0" fontId="0" fillId="0" borderId="13" xfId="0" applyBorder="1" applyAlignment="1">
      <alignment horizontal="center" vertical="center" wrapText="1"/>
    </xf>
    <xf numFmtId="0" fontId="0" fillId="0" borderId="4" xfId="0" applyBorder="1" applyAlignment="1">
      <alignment horizontal="center" vertical="center" wrapText="1"/>
    </xf>
    <xf numFmtId="49" fontId="15" fillId="0" borderId="1" xfId="0" applyNumberFormat="1" applyFont="1" applyBorder="1" applyAlignment="1">
      <alignment horizontal="left" vertical="center" wrapText="1"/>
    </xf>
    <xf numFmtId="0" fontId="1" fillId="0" borderId="1" xfId="0" applyFont="1" applyBorder="1" applyAlignment="1">
      <alignment horizontal="left" vertical="center" wrapText="1"/>
    </xf>
    <xf numFmtId="0" fontId="5" fillId="3" borderId="8"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4" fillId="0" borderId="2" xfId="0" applyFont="1" applyBorder="1" applyAlignment="1">
      <alignment horizontal="left" vertical="center" wrapText="1"/>
    </xf>
    <xf numFmtId="0" fontId="37" fillId="7" borderId="20" xfId="0" applyFont="1" applyFill="1" applyBorder="1" applyAlignment="1">
      <alignment horizontal="center" vertical="center"/>
    </xf>
    <xf numFmtId="0" fontId="0" fillId="7" borderId="15" xfId="0" applyFill="1" applyBorder="1" applyAlignment="1">
      <alignment horizontal="center" vertical="center"/>
    </xf>
    <xf numFmtId="0" fontId="0" fillId="7" borderId="20" xfId="0" applyFill="1" applyBorder="1" applyAlignment="1">
      <alignment horizontal="center" vertical="center"/>
    </xf>
    <xf numFmtId="0" fontId="0" fillId="7" borderId="35" xfId="0" applyFill="1" applyBorder="1" applyAlignment="1">
      <alignment horizontal="center" vertical="center"/>
    </xf>
    <xf numFmtId="0" fontId="0" fillId="7" borderId="36" xfId="0" applyFill="1" applyBorder="1" applyAlignment="1">
      <alignment horizontal="center" vertical="center"/>
    </xf>
    <xf numFmtId="0" fontId="14" fillId="0" borderId="13" xfId="0" applyFont="1" applyBorder="1" applyAlignment="1">
      <alignment horizontal="center" vertical="center" wrapText="1"/>
    </xf>
    <xf numFmtId="0" fontId="34" fillId="10" borderId="26" xfId="0" applyFont="1" applyFill="1" applyBorder="1" applyAlignment="1">
      <alignment horizontal="left" vertical="center" wrapText="1"/>
    </xf>
    <xf numFmtId="0" fontId="34" fillId="10" borderId="28" xfId="0" applyFont="1" applyFill="1" applyBorder="1" applyAlignment="1">
      <alignment horizontal="left" vertical="center" wrapText="1"/>
    </xf>
    <xf numFmtId="0" fontId="34" fillId="10" borderId="23" xfId="0" applyFont="1" applyFill="1" applyBorder="1" applyAlignment="1">
      <alignment horizontal="left" vertical="center" wrapText="1"/>
    </xf>
    <xf numFmtId="0" fontId="34" fillId="10" borderId="29" xfId="0" applyFont="1" applyFill="1" applyBorder="1" applyAlignment="1">
      <alignment horizontal="left" vertical="center"/>
    </xf>
    <xf numFmtId="0" fontId="5" fillId="0" borderId="2" xfId="0" applyFont="1" applyBorder="1" applyAlignment="1">
      <alignment horizontal="left" vertical="center" wrapText="1"/>
    </xf>
    <xf numFmtId="0" fontId="5" fillId="0" borderId="6" xfId="0" applyFont="1" applyBorder="1" applyAlignment="1">
      <alignment horizontal="left" vertical="center" wrapText="1"/>
    </xf>
    <xf numFmtId="0" fontId="18" fillId="0" borderId="11" xfId="0" applyFont="1" applyBorder="1" applyAlignment="1">
      <alignment horizontal="center" vertical="center"/>
    </xf>
    <xf numFmtId="0" fontId="18" fillId="0" borderId="3" xfId="0" applyFont="1" applyBorder="1" applyAlignment="1">
      <alignment horizontal="center" vertical="center"/>
    </xf>
    <xf numFmtId="0" fontId="5" fillId="7" borderId="1" xfId="0" applyFont="1" applyFill="1" applyBorder="1" applyAlignment="1">
      <alignment horizontal="left" vertical="center" wrapText="1"/>
    </xf>
    <xf numFmtId="0" fontId="37" fillId="7" borderId="17" xfId="0" applyFont="1" applyFill="1" applyBorder="1" applyAlignment="1">
      <alignment horizontal="center" vertical="center" wrapText="1"/>
    </xf>
    <xf numFmtId="0" fontId="37" fillId="7" borderId="16" xfId="0" applyFont="1" applyFill="1" applyBorder="1" applyAlignment="1">
      <alignment horizontal="center" vertical="center" wrapText="1"/>
    </xf>
    <xf numFmtId="0" fontId="37" fillId="7" borderId="13" xfId="0" applyFont="1" applyFill="1" applyBorder="1" applyAlignment="1">
      <alignment horizontal="center" vertical="center" wrapText="1"/>
    </xf>
    <xf numFmtId="0" fontId="37" fillId="7" borderId="4" xfId="0" applyFont="1" applyFill="1" applyBorder="1" applyAlignment="1">
      <alignment horizontal="center" vertical="center" wrapText="1"/>
    </xf>
    <xf numFmtId="0" fontId="5" fillId="0" borderId="24" xfId="2" applyNumberFormat="1" applyFont="1" applyFill="1" applyBorder="1" applyAlignment="1">
      <alignment horizontal="center" vertical="center" wrapText="1"/>
    </xf>
    <xf numFmtId="0" fontId="5" fillId="7" borderId="1" xfId="2" applyNumberFormat="1" applyFont="1" applyFill="1" applyBorder="1" applyAlignment="1">
      <alignment horizontal="center" vertical="center" wrapText="1"/>
    </xf>
    <xf numFmtId="0" fontId="14" fillId="7" borderId="1" xfId="0" applyFont="1" applyFill="1" applyBorder="1" applyAlignment="1">
      <alignment horizontal="center" vertical="center"/>
    </xf>
    <xf numFmtId="0" fontId="5" fillId="7" borderId="8" xfId="2" applyNumberFormat="1" applyFont="1" applyFill="1" applyBorder="1" applyAlignment="1">
      <alignment horizontal="center" vertical="center" wrapText="1"/>
    </xf>
    <xf numFmtId="0" fontId="14" fillId="7" borderId="8" xfId="0" applyFont="1" applyFill="1" applyBorder="1" applyAlignment="1">
      <alignment horizontal="center" vertical="center"/>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14" fillId="7" borderId="17" xfId="0" applyFont="1" applyFill="1" applyBorder="1" applyAlignment="1">
      <alignment horizontal="center" vertical="center" wrapText="1"/>
    </xf>
    <xf numFmtId="0" fontId="14" fillId="7" borderId="16" xfId="0" applyFont="1" applyFill="1" applyBorder="1" applyAlignment="1">
      <alignment horizontal="center" vertical="center"/>
    </xf>
    <xf numFmtId="0" fontId="3" fillId="10" borderId="13" xfId="0" applyFont="1" applyFill="1"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14" fillId="0" borderId="17" xfId="0" applyFont="1" applyBorder="1" applyAlignment="1">
      <alignment horizontal="center"/>
    </xf>
    <xf numFmtId="0" fontId="14" fillId="0" borderId="16" xfId="0" applyFont="1" applyBorder="1" applyAlignment="1">
      <alignment horizontal="center"/>
    </xf>
    <xf numFmtId="0" fontId="14" fillId="0" borderId="20" xfId="0" applyFont="1" applyBorder="1" applyAlignment="1">
      <alignment horizontal="center"/>
    </xf>
    <xf numFmtId="0" fontId="14" fillId="0" borderId="15" xfId="0" applyFont="1" applyBorder="1" applyAlignment="1">
      <alignment horizontal="center"/>
    </xf>
    <xf numFmtId="0" fontId="14" fillId="0" borderId="13" xfId="0" applyFont="1" applyBorder="1" applyAlignment="1">
      <alignment horizontal="center"/>
    </xf>
    <xf numFmtId="0" fontId="14" fillId="0" borderId="4" xfId="0" applyFont="1" applyBorder="1" applyAlignment="1">
      <alignment horizontal="center"/>
    </xf>
    <xf numFmtId="0" fontId="0" fillId="0" borderId="16" xfId="0" applyBorder="1" applyAlignment="1">
      <alignment horizontal="center"/>
    </xf>
    <xf numFmtId="0" fontId="0" fillId="0" borderId="20" xfId="0" applyBorder="1" applyAlignment="1">
      <alignment horizontal="center"/>
    </xf>
    <xf numFmtId="0" fontId="0" fillId="0" borderId="15" xfId="0" applyBorder="1" applyAlignment="1">
      <alignment horizontal="center"/>
    </xf>
    <xf numFmtId="0" fontId="0" fillId="0" borderId="13" xfId="0" applyBorder="1" applyAlignment="1">
      <alignment horizontal="center"/>
    </xf>
    <xf numFmtId="0" fontId="0" fillId="0" borderId="4" xfId="0" applyBorder="1" applyAlignment="1">
      <alignment horizontal="center"/>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14" fillId="7" borderId="35" xfId="0" applyFont="1" applyFill="1" applyBorder="1" applyAlignment="1">
      <alignment horizontal="center" vertical="center"/>
    </xf>
    <xf numFmtId="0" fontId="1" fillId="7" borderId="36" xfId="0" applyFont="1" applyFill="1" applyBorder="1" applyAlignment="1">
      <alignment horizontal="center" vertical="center"/>
    </xf>
    <xf numFmtId="0" fontId="22" fillId="10" borderId="26" xfId="0" applyFont="1" applyFill="1" applyBorder="1" applyAlignment="1">
      <alignment horizontal="left" vertical="center"/>
    </xf>
    <xf numFmtId="0" fontId="3" fillId="10" borderId="28" xfId="0" applyFont="1" applyFill="1" applyBorder="1" applyAlignment="1">
      <alignment vertical="center"/>
    </xf>
    <xf numFmtId="0" fontId="15" fillId="7" borderId="30" xfId="0" applyFont="1" applyFill="1" applyBorder="1" applyAlignment="1">
      <alignment horizontal="right" vertical="center"/>
    </xf>
    <xf numFmtId="0" fontId="15" fillId="7" borderId="39" xfId="0" applyFont="1" applyFill="1" applyBorder="1" applyAlignment="1">
      <alignment horizontal="right" vertical="center"/>
    </xf>
    <xf numFmtId="0" fontId="14" fillId="0" borderId="1" xfId="0" applyFont="1" applyBorder="1" applyAlignment="1">
      <alignment horizontal="center" vertical="center" wrapText="1"/>
    </xf>
    <xf numFmtId="0" fontId="14" fillId="0" borderId="20" xfId="0" applyFont="1" applyBorder="1" applyAlignment="1">
      <alignment horizontal="right" vertical="center"/>
    </xf>
    <xf numFmtId="0" fontId="1" fillId="0" borderId="15" xfId="0" applyFont="1" applyBorder="1" applyAlignment="1">
      <alignment horizontal="right" vertical="center"/>
    </xf>
    <xf numFmtId="0" fontId="1" fillId="0" borderId="13" xfId="0" applyFont="1" applyBorder="1" applyAlignment="1">
      <alignment horizontal="right" vertical="center"/>
    </xf>
    <xf numFmtId="0" fontId="1" fillId="0" borderId="4" xfId="0" applyFont="1" applyBorder="1" applyAlignment="1">
      <alignment horizontal="right" vertical="center"/>
    </xf>
    <xf numFmtId="0" fontId="15" fillId="0" borderId="9" xfId="0" applyFont="1" applyBorder="1" applyAlignment="1">
      <alignment horizontal="left" vertical="center"/>
    </xf>
    <xf numFmtId="0" fontId="0" fillId="0" borderId="22" xfId="0" applyBorder="1" applyAlignment="1">
      <alignment vertical="center"/>
    </xf>
    <xf numFmtId="0" fontId="0" fillId="0" borderId="0" xfId="0" applyAlignment="1">
      <alignment vertical="center"/>
    </xf>
    <xf numFmtId="0" fontId="0" fillId="0" borderId="15" xfId="0" applyBorder="1" applyAlignment="1">
      <alignment vertical="center"/>
    </xf>
    <xf numFmtId="0" fontId="5" fillId="0" borderId="46"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0" fillId="0" borderId="17" xfId="0" applyBorder="1" applyAlignment="1">
      <alignment vertical="center"/>
    </xf>
    <xf numFmtId="0" fontId="0" fillId="0" borderId="16" xfId="0" applyBorder="1" applyAlignment="1">
      <alignment vertical="center"/>
    </xf>
    <xf numFmtId="0" fontId="0" fillId="0" borderId="20" xfId="0" applyBorder="1" applyAlignment="1">
      <alignment vertical="center"/>
    </xf>
    <xf numFmtId="0" fontId="15" fillId="0" borderId="35" xfId="0" applyFont="1" applyBorder="1" applyAlignment="1">
      <alignment horizontal="right" vertical="center"/>
    </xf>
    <xf numFmtId="0" fontId="15" fillId="0" borderId="36" xfId="0" applyFont="1" applyBorder="1" applyAlignment="1">
      <alignment horizontal="right" vertical="center"/>
    </xf>
    <xf numFmtId="0" fontId="5" fillId="0" borderId="13" xfId="0" applyFont="1" applyBorder="1" applyAlignment="1">
      <alignment horizontal="left" vertical="center" wrapText="1"/>
    </xf>
    <xf numFmtId="0" fontId="0" fillId="0" borderId="5" xfId="0" applyBorder="1" applyAlignment="1">
      <alignment vertical="center"/>
    </xf>
    <xf numFmtId="0" fontId="5" fillId="0" borderId="20" xfId="0" applyFont="1" applyBorder="1" applyAlignment="1">
      <alignment horizontal="right"/>
    </xf>
    <xf numFmtId="0" fontId="5" fillId="0" borderId="15" xfId="0" applyFont="1" applyBorder="1" applyAlignment="1">
      <alignment horizontal="right"/>
    </xf>
    <xf numFmtId="0" fontId="5" fillId="0" borderId="13" xfId="0" applyFont="1" applyBorder="1" applyAlignment="1">
      <alignment horizontal="right"/>
    </xf>
    <xf numFmtId="0" fontId="5" fillId="0" borderId="4" xfId="0" applyFont="1" applyBorder="1" applyAlignment="1">
      <alignment horizontal="right"/>
    </xf>
    <xf numFmtId="0" fontId="4" fillId="3" borderId="8" xfId="0" applyFont="1" applyFill="1" applyBorder="1" applyAlignment="1">
      <alignment horizontal="left" vertical="center" wrapText="1"/>
    </xf>
    <xf numFmtId="0" fontId="15" fillId="0" borderId="17" xfId="0" applyFont="1" applyBorder="1" applyAlignment="1">
      <alignment horizontal="right" vertical="center"/>
    </xf>
    <xf numFmtId="0" fontId="15" fillId="0" borderId="16" xfId="0" applyFont="1" applyBorder="1" applyAlignment="1">
      <alignment horizontal="right" vertical="center"/>
    </xf>
    <xf numFmtId="0" fontId="15" fillId="0" borderId="13" xfId="0" applyFont="1" applyBorder="1" applyAlignment="1">
      <alignment horizontal="right" vertical="center"/>
    </xf>
    <xf numFmtId="0" fontId="15" fillId="0" borderId="4" xfId="0" applyFont="1" applyBorder="1" applyAlignment="1">
      <alignment horizontal="right" vertical="center"/>
    </xf>
    <xf numFmtId="0" fontId="0" fillId="0" borderId="28" xfId="0" applyBorder="1" applyAlignment="1">
      <alignment horizontal="left" vertical="center"/>
    </xf>
    <xf numFmtId="0" fontId="15" fillId="0" borderId="20" xfId="0" applyFont="1" applyBorder="1" applyAlignment="1">
      <alignment horizontal="right" vertical="center"/>
    </xf>
    <xf numFmtId="0" fontId="15" fillId="0" borderId="15" xfId="0" applyFont="1" applyBorder="1" applyAlignment="1">
      <alignment horizontal="right" vertical="center"/>
    </xf>
    <xf numFmtId="0" fontId="18" fillId="10" borderId="11" xfId="0" applyFont="1" applyFill="1" applyBorder="1" applyAlignment="1">
      <alignment horizontal="left" vertical="center" wrapText="1"/>
    </xf>
    <xf numFmtId="0" fontId="18" fillId="10" borderId="7" xfId="0" applyFont="1" applyFill="1" applyBorder="1" applyAlignment="1">
      <alignment horizontal="left" vertical="center" wrapText="1"/>
    </xf>
    <xf numFmtId="0" fontId="14" fillId="10" borderId="11" xfId="0" applyFont="1" applyFill="1" applyBorder="1" applyAlignment="1">
      <alignment horizontal="left" vertical="center" wrapText="1"/>
    </xf>
    <xf numFmtId="0" fontId="14" fillId="10" borderId="7" xfId="0" applyFont="1" applyFill="1" applyBorder="1" applyAlignment="1">
      <alignment horizontal="left" vertical="center" wrapText="1"/>
    </xf>
    <xf numFmtId="0" fontId="14" fillId="13" borderId="13" xfId="0" applyFont="1" applyFill="1" applyBorder="1" applyAlignment="1">
      <alignment horizontal="center" vertical="center" wrapText="1"/>
    </xf>
    <xf numFmtId="0" fontId="14" fillId="13" borderId="4" xfId="0" applyFont="1" applyFill="1" applyBorder="1" applyAlignment="1">
      <alignment horizontal="center" vertical="center"/>
    </xf>
    <xf numFmtId="0" fontId="18" fillId="10" borderId="11" xfId="0" applyFont="1" applyFill="1" applyBorder="1" applyAlignment="1">
      <alignment vertical="center" wrapText="1"/>
    </xf>
    <xf numFmtId="0" fontId="18" fillId="10" borderId="7" xfId="0" applyFont="1" applyFill="1" applyBorder="1" applyAlignment="1">
      <alignment vertical="center" wrapText="1"/>
    </xf>
    <xf numFmtId="0" fontId="15" fillId="0" borderId="16"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36" xfId="0" applyFont="1" applyBorder="1" applyAlignment="1">
      <alignment horizontal="center" vertical="center" wrapText="1"/>
    </xf>
    <xf numFmtId="0" fontId="38" fillId="10" borderId="28" xfId="0" applyFont="1" applyFill="1" applyBorder="1" applyAlignment="1">
      <alignment vertical="center"/>
    </xf>
    <xf numFmtId="0" fontId="30" fillId="0" borderId="1" xfId="0" applyFont="1" applyBorder="1" applyAlignment="1">
      <alignment vertical="center" wrapText="1"/>
    </xf>
    <xf numFmtId="0" fontId="37" fillId="0" borderId="1" xfId="0" applyFont="1" applyBorder="1" applyAlignment="1">
      <alignment vertical="center" wrapText="1"/>
    </xf>
    <xf numFmtId="0" fontId="5" fillId="12" borderId="11" xfId="0" applyFont="1" applyFill="1" applyBorder="1" applyAlignment="1">
      <alignment horizontal="center" vertical="center" wrapText="1"/>
    </xf>
    <xf numFmtId="0" fontId="14" fillId="12" borderId="3" xfId="0" applyFont="1" applyFill="1" applyBorder="1" applyAlignment="1">
      <alignment horizontal="center" vertical="center"/>
    </xf>
    <xf numFmtId="14" fontId="9" fillId="0" borderId="5" xfId="0" applyNumberFormat="1" applyFont="1" applyBorder="1" applyAlignment="1">
      <alignment horizontal="center" vertical="center" wrapText="1"/>
    </xf>
    <xf numFmtId="0" fontId="15" fillId="0" borderId="1" xfId="0" applyFont="1" applyBorder="1" applyAlignment="1">
      <alignment horizontal="right" vertical="center"/>
    </xf>
    <xf numFmtId="0" fontId="0" fillId="0" borderId="1" xfId="0" applyBorder="1" applyAlignment="1">
      <alignment horizontal="center" vertical="center"/>
    </xf>
    <xf numFmtId="0" fontId="42" fillId="10" borderId="26" xfId="0" applyFont="1" applyFill="1" applyBorder="1" applyAlignment="1">
      <alignment horizontal="left" vertical="center" wrapText="1"/>
    </xf>
    <xf numFmtId="0" fontId="42" fillId="10" borderId="28" xfId="0" applyFont="1" applyFill="1" applyBorder="1" applyAlignment="1">
      <alignment horizontal="left" vertical="center" wrapText="1"/>
    </xf>
    <xf numFmtId="0" fontId="0" fillId="0" borderId="28" xfId="0" applyBorder="1" applyAlignment="1">
      <alignment horizontal="left" vertical="center" wrapText="1"/>
    </xf>
    <xf numFmtId="0" fontId="22" fillId="10" borderId="29" xfId="0" applyFont="1" applyFill="1" applyBorder="1" applyAlignment="1">
      <alignment horizontal="left" vertical="center" wrapText="1"/>
    </xf>
    <xf numFmtId="0" fontId="14" fillId="3" borderId="17" xfId="0" applyFont="1" applyFill="1" applyBorder="1" applyAlignment="1">
      <alignment horizontal="center" vertical="center"/>
    </xf>
    <xf numFmtId="0" fontId="18" fillId="10" borderId="13" xfId="0" applyFont="1" applyFill="1" applyBorder="1" applyAlignment="1">
      <alignment horizontal="left" vertical="center" wrapText="1"/>
    </xf>
    <xf numFmtId="0" fontId="18" fillId="10" borderId="5" xfId="0" applyFont="1" applyFill="1" applyBorder="1" applyAlignment="1">
      <alignment horizontal="left" vertical="center" wrapText="1"/>
    </xf>
    <xf numFmtId="0" fontId="14" fillId="3" borderId="1" xfId="0" applyFont="1" applyFill="1" applyBorder="1" applyAlignment="1">
      <alignment horizontal="left" vertical="center"/>
    </xf>
    <xf numFmtId="0" fontId="14" fillId="3" borderId="1" xfId="0" quotePrefix="1" applyFont="1" applyFill="1" applyBorder="1" applyAlignment="1">
      <alignment horizontal="center" vertical="center"/>
    </xf>
    <xf numFmtId="2" fontId="14" fillId="3" borderId="1" xfId="0" applyNumberFormat="1" applyFont="1" applyFill="1" applyBorder="1" applyAlignment="1">
      <alignment horizontal="center" vertical="center"/>
    </xf>
    <xf numFmtId="0" fontId="7" fillId="3" borderId="1" xfId="0" applyFont="1" applyFill="1" applyBorder="1" applyAlignment="1">
      <alignment horizontal="left"/>
    </xf>
    <xf numFmtId="0" fontId="7" fillId="3" borderId="1" xfId="0" applyFont="1" applyFill="1" applyBorder="1" applyAlignment="1">
      <alignment horizontal="left" vertical="center"/>
    </xf>
    <xf numFmtId="0" fontId="18" fillId="3" borderId="1" xfId="0" applyFont="1" applyFill="1" applyBorder="1" applyAlignment="1">
      <alignment horizontal="center" vertical="center"/>
    </xf>
    <xf numFmtId="0" fontId="7" fillId="3" borderId="1" xfId="0" applyFont="1" applyFill="1" applyBorder="1"/>
    <xf numFmtId="0" fontId="0" fillId="3" borderId="1" xfId="0" applyFill="1" applyBorder="1"/>
    <xf numFmtId="166" fontId="14" fillId="3" borderId="1" xfId="0" applyNumberFormat="1" applyFont="1" applyFill="1" applyBorder="1" applyAlignment="1">
      <alignment horizontal="center" vertical="center"/>
    </xf>
    <xf numFmtId="166" fontId="7" fillId="3" borderId="1" xfId="2" applyNumberFormat="1" applyFont="1" applyFill="1" applyBorder="1" applyAlignment="1">
      <alignment horizontal="center" vertical="center"/>
    </xf>
    <xf numFmtId="166" fontId="23" fillId="3" borderId="1" xfId="2" applyNumberFormat="1" applyFont="1" applyFill="1" applyBorder="1" applyAlignment="1">
      <alignment horizontal="center" vertical="center"/>
    </xf>
    <xf numFmtId="166" fontId="7" fillId="3" borderId="1" xfId="0" applyNumberFormat="1" applyFont="1" applyFill="1" applyBorder="1" applyAlignment="1">
      <alignment horizontal="center" vertical="center"/>
    </xf>
    <xf numFmtId="166" fontId="23" fillId="3" borderId="1" xfId="0" applyNumberFormat="1" applyFont="1" applyFill="1" applyBorder="1" applyAlignment="1">
      <alignment horizontal="center" vertical="center"/>
    </xf>
    <xf numFmtId="0" fontId="7" fillId="3"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23" fillId="3" borderId="1" xfId="0" applyFont="1" applyFill="1" applyBorder="1" applyAlignment="1">
      <alignment horizontal="center" vertical="center"/>
    </xf>
    <xf numFmtId="0" fontId="26" fillId="3" borderId="1" xfId="0" applyFont="1" applyFill="1" applyBorder="1" applyAlignment="1">
      <alignment horizontal="center" vertical="center" wrapText="1"/>
    </xf>
    <xf numFmtId="0" fontId="32" fillId="3" borderId="1" xfId="0" applyFont="1" applyFill="1" applyBorder="1" applyAlignment="1">
      <alignment horizontal="center" vertical="center" wrapText="1"/>
    </xf>
  </cellXfs>
  <cellStyles count="5">
    <cellStyle name="Comma" xfId="1" builtinId="3"/>
    <cellStyle name="Currency" xfId="2" builtinId="4"/>
    <cellStyle name="Hyperlink" xfId="3" builtinId="8"/>
    <cellStyle name="Normal" xfId="0" builtinId="0"/>
    <cellStyle name="Normal 2" xfId="4" xr:uid="{EDC44FF2-BD49-47CC-8D29-C951CD417B5A}"/>
  </cellStyles>
  <dxfs count="8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4EE00"/>
      <color rgb="FFF3EC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1" Type="http://schemas.openxmlformats.org/officeDocument/2006/relationships/image" Target="../media/image21.jpeg"/><Relationship Id="rId63" Type="http://schemas.openxmlformats.org/officeDocument/2006/relationships/image" Target="../media/image63.jpeg"/><Relationship Id="rId159" Type="http://schemas.openxmlformats.org/officeDocument/2006/relationships/image" Target="../media/image159.jpeg"/><Relationship Id="rId170" Type="http://schemas.openxmlformats.org/officeDocument/2006/relationships/image" Target="../media/image170.jpeg"/><Relationship Id="rId226" Type="http://schemas.openxmlformats.org/officeDocument/2006/relationships/image" Target="../media/image226.jpeg"/><Relationship Id="rId268" Type="http://schemas.openxmlformats.org/officeDocument/2006/relationships/image" Target="../media/image268.png"/><Relationship Id="rId11" Type="http://schemas.openxmlformats.org/officeDocument/2006/relationships/image" Target="../media/image11.jpeg"/><Relationship Id="rId32" Type="http://schemas.openxmlformats.org/officeDocument/2006/relationships/image" Target="../media/image32.jpeg"/><Relationship Id="rId53" Type="http://schemas.openxmlformats.org/officeDocument/2006/relationships/image" Target="../media/image53.jpeg"/><Relationship Id="rId74" Type="http://schemas.openxmlformats.org/officeDocument/2006/relationships/image" Target="../media/image74.jpg"/><Relationship Id="rId128" Type="http://schemas.openxmlformats.org/officeDocument/2006/relationships/image" Target="../media/image128.jpeg"/><Relationship Id="rId149" Type="http://schemas.openxmlformats.org/officeDocument/2006/relationships/image" Target="../media/image149.jpeg"/><Relationship Id="rId5" Type="http://schemas.openxmlformats.org/officeDocument/2006/relationships/image" Target="../media/image5.jpeg"/><Relationship Id="rId95" Type="http://schemas.openxmlformats.org/officeDocument/2006/relationships/image" Target="../media/image95.emf"/><Relationship Id="rId160" Type="http://schemas.openxmlformats.org/officeDocument/2006/relationships/image" Target="../media/image160.jpeg"/><Relationship Id="rId181" Type="http://schemas.openxmlformats.org/officeDocument/2006/relationships/image" Target="../media/image181.jpg"/><Relationship Id="rId216" Type="http://schemas.openxmlformats.org/officeDocument/2006/relationships/image" Target="../media/image216.png"/><Relationship Id="rId237" Type="http://schemas.openxmlformats.org/officeDocument/2006/relationships/image" Target="../media/image237.png"/><Relationship Id="rId258" Type="http://schemas.openxmlformats.org/officeDocument/2006/relationships/image" Target="../media/image258.jpeg"/><Relationship Id="rId22" Type="http://schemas.openxmlformats.org/officeDocument/2006/relationships/image" Target="../media/image22.jpeg"/><Relationship Id="rId43" Type="http://schemas.openxmlformats.org/officeDocument/2006/relationships/image" Target="../media/image43.jpeg"/><Relationship Id="rId64" Type="http://schemas.openxmlformats.org/officeDocument/2006/relationships/image" Target="../media/image64.jpg"/><Relationship Id="rId118" Type="http://schemas.openxmlformats.org/officeDocument/2006/relationships/image" Target="../media/image118.png"/><Relationship Id="rId139" Type="http://schemas.openxmlformats.org/officeDocument/2006/relationships/image" Target="../media/image139.jpeg"/><Relationship Id="rId85" Type="http://schemas.openxmlformats.org/officeDocument/2006/relationships/image" Target="../media/image85.jpg"/><Relationship Id="rId150" Type="http://schemas.openxmlformats.org/officeDocument/2006/relationships/image" Target="../media/image150.jpeg"/><Relationship Id="rId171" Type="http://schemas.openxmlformats.org/officeDocument/2006/relationships/image" Target="../media/image171.jpeg"/><Relationship Id="rId192" Type="http://schemas.openxmlformats.org/officeDocument/2006/relationships/image" Target="../media/image192.jpg"/><Relationship Id="rId206" Type="http://schemas.openxmlformats.org/officeDocument/2006/relationships/image" Target="../media/image206.png"/><Relationship Id="rId227" Type="http://schemas.openxmlformats.org/officeDocument/2006/relationships/image" Target="../media/image227.png"/><Relationship Id="rId248" Type="http://schemas.openxmlformats.org/officeDocument/2006/relationships/image" Target="../media/image248.png"/><Relationship Id="rId269" Type="http://schemas.openxmlformats.org/officeDocument/2006/relationships/image" Target="../media/image269.png"/><Relationship Id="rId12" Type="http://schemas.openxmlformats.org/officeDocument/2006/relationships/image" Target="../media/image12.jpeg"/><Relationship Id="rId33" Type="http://schemas.openxmlformats.org/officeDocument/2006/relationships/image" Target="../media/image33.jpeg"/><Relationship Id="rId108" Type="http://schemas.openxmlformats.org/officeDocument/2006/relationships/image" Target="../media/image108.jpg"/><Relationship Id="rId129" Type="http://schemas.openxmlformats.org/officeDocument/2006/relationships/image" Target="../media/image129.jpeg"/><Relationship Id="rId54" Type="http://schemas.openxmlformats.org/officeDocument/2006/relationships/image" Target="../media/image54.jpeg"/><Relationship Id="rId75" Type="http://schemas.openxmlformats.org/officeDocument/2006/relationships/image" Target="../media/image75.jpg"/><Relationship Id="rId96" Type="http://schemas.openxmlformats.org/officeDocument/2006/relationships/image" Target="../media/image96.jpeg"/><Relationship Id="rId140" Type="http://schemas.openxmlformats.org/officeDocument/2006/relationships/image" Target="../media/image140.jpeg"/><Relationship Id="rId161" Type="http://schemas.openxmlformats.org/officeDocument/2006/relationships/image" Target="../media/image161.jpeg"/><Relationship Id="rId182" Type="http://schemas.openxmlformats.org/officeDocument/2006/relationships/image" Target="../media/image182.jpeg"/><Relationship Id="rId217" Type="http://schemas.openxmlformats.org/officeDocument/2006/relationships/image" Target="../media/image217.png"/><Relationship Id="rId6" Type="http://schemas.openxmlformats.org/officeDocument/2006/relationships/image" Target="../media/image6.jpeg"/><Relationship Id="rId238" Type="http://schemas.openxmlformats.org/officeDocument/2006/relationships/image" Target="../media/image238.png"/><Relationship Id="rId259" Type="http://schemas.openxmlformats.org/officeDocument/2006/relationships/image" Target="../media/image259.png"/><Relationship Id="rId23" Type="http://schemas.openxmlformats.org/officeDocument/2006/relationships/image" Target="../media/image23.jpeg"/><Relationship Id="rId119" Type="http://schemas.openxmlformats.org/officeDocument/2006/relationships/image" Target="../media/image119.png"/><Relationship Id="rId44" Type="http://schemas.openxmlformats.org/officeDocument/2006/relationships/image" Target="../media/image44.jpeg"/><Relationship Id="rId65" Type="http://schemas.openxmlformats.org/officeDocument/2006/relationships/image" Target="../media/image65.jpeg"/><Relationship Id="rId86" Type="http://schemas.openxmlformats.org/officeDocument/2006/relationships/image" Target="../media/image86.jpeg"/><Relationship Id="rId130" Type="http://schemas.openxmlformats.org/officeDocument/2006/relationships/image" Target="../media/image130.jpg"/><Relationship Id="rId151" Type="http://schemas.openxmlformats.org/officeDocument/2006/relationships/image" Target="../media/image151.jpeg"/><Relationship Id="rId172" Type="http://schemas.openxmlformats.org/officeDocument/2006/relationships/image" Target="../media/image172.jpeg"/><Relationship Id="rId193" Type="http://schemas.openxmlformats.org/officeDocument/2006/relationships/image" Target="../media/image193.jpeg"/><Relationship Id="rId207" Type="http://schemas.openxmlformats.org/officeDocument/2006/relationships/image" Target="../media/image207.png"/><Relationship Id="rId228" Type="http://schemas.openxmlformats.org/officeDocument/2006/relationships/image" Target="../media/image228.jpg"/><Relationship Id="rId249" Type="http://schemas.openxmlformats.org/officeDocument/2006/relationships/image" Target="../media/image249.png"/><Relationship Id="rId13" Type="http://schemas.openxmlformats.org/officeDocument/2006/relationships/image" Target="../media/image13.jpeg"/><Relationship Id="rId109" Type="http://schemas.openxmlformats.org/officeDocument/2006/relationships/image" Target="../media/image109.jpeg"/><Relationship Id="rId260" Type="http://schemas.openxmlformats.org/officeDocument/2006/relationships/image" Target="../media/image260.jpeg"/><Relationship Id="rId34" Type="http://schemas.openxmlformats.org/officeDocument/2006/relationships/image" Target="../media/image34.jpeg"/><Relationship Id="rId55" Type="http://schemas.openxmlformats.org/officeDocument/2006/relationships/image" Target="../media/image55.jpeg"/><Relationship Id="rId76" Type="http://schemas.openxmlformats.org/officeDocument/2006/relationships/image" Target="../media/image76.jpg"/><Relationship Id="rId97" Type="http://schemas.openxmlformats.org/officeDocument/2006/relationships/image" Target="../media/image97.jpeg"/><Relationship Id="rId120" Type="http://schemas.openxmlformats.org/officeDocument/2006/relationships/image" Target="../media/image120.jpeg"/><Relationship Id="rId141" Type="http://schemas.openxmlformats.org/officeDocument/2006/relationships/image" Target="../media/image141.png"/><Relationship Id="rId7" Type="http://schemas.openxmlformats.org/officeDocument/2006/relationships/image" Target="../media/image7.jpeg"/><Relationship Id="rId162" Type="http://schemas.openxmlformats.org/officeDocument/2006/relationships/image" Target="../media/image162.jpeg"/><Relationship Id="rId183" Type="http://schemas.openxmlformats.org/officeDocument/2006/relationships/image" Target="../media/image183.jpeg"/><Relationship Id="rId218" Type="http://schemas.openxmlformats.org/officeDocument/2006/relationships/image" Target="../media/image218.png"/><Relationship Id="rId239" Type="http://schemas.openxmlformats.org/officeDocument/2006/relationships/image" Target="../media/image239.jpeg"/><Relationship Id="rId250" Type="http://schemas.openxmlformats.org/officeDocument/2006/relationships/image" Target="../media/image250.png"/><Relationship Id="rId24" Type="http://schemas.openxmlformats.org/officeDocument/2006/relationships/image" Target="../media/image24.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g"/><Relationship Id="rId110" Type="http://schemas.openxmlformats.org/officeDocument/2006/relationships/image" Target="../media/image110.jpeg"/><Relationship Id="rId131" Type="http://schemas.openxmlformats.org/officeDocument/2006/relationships/image" Target="../media/image131.jpg"/><Relationship Id="rId152" Type="http://schemas.openxmlformats.org/officeDocument/2006/relationships/image" Target="../media/image152.jpeg"/><Relationship Id="rId173" Type="http://schemas.openxmlformats.org/officeDocument/2006/relationships/image" Target="../media/image173.jpeg"/><Relationship Id="rId194" Type="http://schemas.openxmlformats.org/officeDocument/2006/relationships/image" Target="../media/image194.jpeg"/><Relationship Id="rId208" Type="http://schemas.openxmlformats.org/officeDocument/2006/relationships/image" Target="../media/image208.png"/><Relationship Id="rId229" Type="http://schemas.openxmlformats.org/officeDocument/2006/relationships/image" Target="../media/image229.jpeg"/><Relationship Id="rId240" Type="http://schemas.openxmlformats.org/officeDocument/2006/relationships/image" Target="../media/image240.jpeg"/><Relationship Id="rId261" Type="http://schemas.openxmlformats.org/officeDocument/2006/relationships/image" Target="../media/image261.jpeg"/><Relationship Id="rId14" Type="http://schemas.openxmlformats.org/officeDocument/2006/relationships/image" Target="../media/image14.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jpg"/><Relationship Id="rId100" Type="http://schemas.openxmlformats.org/officeDocument/2006/relationships/image" Target="../media/image100.jpeg"/><Relationship Id="rId8" Type="http://schemas.openxmlformats.org/officeDocument/2006/relationships/image" Target="../media/image8.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219" Type="http://schemas.openxmlformats.org/officeDocument/2006/relationships/image" Target="../media/image219.jpeg"/><Relationship Id="rId230" Type="http://schemas.openxmlformats.org/officeDocument/2006/relationships/image" Target="../media/image230.png"/><Relationship Id="rId251" Type="http://schemas.openxmlformats.org/officeDocument/2006/relationships/image" Target="../media/image251.pn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g"/><Relationship Id="rId88" Type="http://schemas.openxmlformats.org/officeDocument/2006/relationships/image" Target="../media/image88.jpg"/><Relationship Id="rId111" Type="http://schemas.openxmlformats.org/officeDocument/2006/relationships/image" Target="../media/image111.jpg"/><Relationship Id="rId132" Type="http://schemas.openxmlformats.org/officeDocument/2006/relationships/image" Target="../media/image132.jpg"/><Relationship Id="rId153" Type="http://schemas.openxmlformats.org/officeDocument/2006/relationships/image" Target="../media/image153.png"/><Relationship Id="rId174" Type="http://schemas.openxmlformats.org/officeDocument/2006/relationships/image" Target="../media/image174.jpeg"/><Relationship Id="rId195" Type="http://schemas.openxmlformats.org/officeDocument/2006/relationships/image" Target="../media/image195.jpeg"/><Relationship Id="rId209" Type="http://schemas.openxmlformats.org/officeDocument/2006/relationships/image" Target="../media/image209.pn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262" Type="http://schemas.openxmlformats.org/officeDocument/2006/relationships/image" Target="../media/image262.jpeg"/><Relationship Id="rId78" Type="http://schemas.openxmlformats.org/officeDocument/2006/relationships/image" Target="../media/image78.jpeg"/><Relationship Id="rId99" Type="http://schemas.openxmlformats.org/officeDocument/2006/relationships/image" Target="../media/image99.png"/><Relationship Id="rId101" Type="http://schemas.openxmlformats.org/officeDocument/2006/relationships/image" Target="../media/image101.jpg"/><Relationship Id="rId122" Type="http://schemas.openxmlformats.org/officeDocument/2006/relationships/image" Target="../media/image122.jpeg"/><Relationship Id="rId143" Type="http://schemas.openxmlformats.org/officeDocument/2006/relationships/image" Target="../media/image143.jpeg"/><Relationship Id="rId164" Type="http://schemas.openxmlformats.org/officeDocument/2006/relationships/image" Target="../media/image164.jpeg"/><Relationship Id="rId185" Type="http://schemas.openxmlformats.org/officeDocument/2006/relationships/image" Target="../media/image185.jpg"/><Relationship Id="rId9" Type="http://schemas.openxmlformats.org/officeDocument/2006/relationships/image" Target="../media/image9.jpeg"/><Relationship Id="rId210" Type="http://schemas.openxmlformats.org/officeDocument/2006/relationships/image" Target="../media/image210.png"/><Relationship Id="rId26" Type="http://schemas.openxmlformats.org/officeDocument/2006/relationships/image" Target="../media/image26.jpeg"/><Relationship Id="rId231" Type="http://schemas.openxmlformats.org/officeDocument/2006/relationships/image" Target="../media/image231.png"/><Relationship Id="rId252" Type="http://schemas.openxmlformats.org/officeDocument/2006/relationships/image" Target="../media/image252.png"/><Relationship Id="rId47" Type="http://schemas.openxmlformats.org/officeDocument/2006/relationships/image" Target="../media/image47.jpeg"/><Relationship Id="rId68" Type="http://schemas.openxmlformats.org/officeDocument/2006/relationships/image" Target="../media/image68.jpeg"/><Relationship Id="rId89" Type="http://schemas.openxmlformats.org/officeDocument/2006/relationships/image" Target="../media/image89.jpg"/><Relationship Id="rId112" Type="http://schemas.openxmlformats.org/officeDocument/2006/relationships/image" Target="../media/image112.jpg"/><Relationship Id="rId133" Type="http://schemas.openxmlformats.org/officeDocument/2006/relationships/image" Target="../media/image133.jpg"/><Relationship Id="rId154" Type="http://schemas.openxmlformats.org/officeDocument/2006/relationships/image" Target="../media/image154.png"/><Relationship Id="rId175" Type="http://schemas.openxmlformats.org/officeDocument/2006/relationships/image" Target="../media/image175.jpeg"/><Relationship Id="rId196" Type="http://schemas.openxmlformats.org/officeDocument/2006/relationships/image" Target="../media/image196.jpeg"/><Relationship Id="rId200" Type="http://schemas.openxmlformats.org/officeDocument/2006/relationships/image" Target="../media/image200.jpeg"/><Relationship Id="rId16" Type="http://schemas.openxmlformats.org/officeDocument/2006/relationships/image" Target="../media/image16.jpeg"/><Relationship Id="rId221" Type="http://schemas.openxmlformats.org/officeDocument/2006/relationships/image" Target="../media/image221.jpeg"/><Relationship Id="rId242" Type="http://schemas.openxmlformats.org/officeDocument/2006/relationships/image" Target="../media/image242.jpeg"/><Relationship Id="rId263" Type="http://schemas.openxmlformats.org/officeDocument/2006/relationships/image" Target="../media/image263.jpeg"/><Relationship Id="rId37" Type="http://schemas.openxmlformats.org/officeDocument/2006/relationships/image" Target="../media/image37.jpeg"/><Relationship Id="rId58" Type="http://schemas.openxmlformats.org/officeDocument/2006/relationships/image" Target="../media/image58.jpeg"/><Relationship Id="rId79" Type="http://schemas.openxmlformats.org/officeDocument/2006/relationships/image" Target="../media/image79.jpg"/><Relationship Id="rId102" Type="http://schemas.openxmlformats.org/officeDocument/2006/relationships/image" Target="../media/image102.jpeg"/><Relationship Id="rId123" Type="http://schemas.openxmlformats.org/officeDocument/2006/relationships/image" Target="../media/image123.jpg"/><Relationship Id="rId144" Type="http://schemas.openxmlformats.org/officeDocument/2006/relationships/image" Target="../media/image144.jpeg"/><Relationship Id="rId90" Type="http://schemas.openxmlformats.org/officeDocument/2006/relationships/image" Target="../media/image90.jpeg"/><Relationship Id="rId165" Type="http://schemas.openxmlformats.org/officeDocument/2006/relationships/image" Target="../media/image165.jpeg"/><Relationship Id="rId186" Type="http://schemas.openxmlformats.org/officeDocument/2006/relationships/image" Target="../media/image186.png"/><Relationship Id="rId211" Type="http://schemas.openxmlformats.org/officeDocument/2006/relationships/image" Target="../media/image211.png"/><Relationship Id="rId232" Type="http://schemas.openxmlformats.org/officeDocument/2006/relationships/image" Target="../media/image232.png"/><Relationship Id="rId253" Type="http://schemas.openxmlformats.org/officeDocument/2006/relationships/image" Target="../media/image253.png"/><Relationship Id="rId27" Type="http://schemas.openxmlformats.org/officeDocument/2006/relationships/image" Target="../media/image27.jpeg"/><Relationship Id="rId48" Type="http://schemas.openxmlformats.org/officeDocument/2006/relationships/image" Target="../media/image48.jpeg"/><Relationship Id="rId69" Type="http://schemas.openxmlformats.org/officeDocument/2006/relationships/image" Target="../media/image69.jpg"/><Relationship Id="rId113" Type="http://schemas.openxmlformats.org/officeDocument/2006/relationships/image" Target="../media/image113.jpg"/><Relationship Id="rId134" Type="http://schemas.openxmlformats.org/officeDocument/2006/relationships/image" Target="../media/image134.jpg"/><Relationship Id="rId80" Type="http://schemas.openxmlformats.org/officeDocument/2006/relationships/image" Target="../media/image80.jpg"/><Relationship Id="rId155" Type="http://schemas.openxmlformats.org/officeDocument/2006/relationships/image" Target="../media/image155.jpeg"/><Relationship Id="rId176" Type="http://schemas.openxmlformats.org/officeDocument/2006/relationships/image" Target="../media/image176.jpeg"/><Relationship Id="rId197" Type="http://schemas.openxmlformats.org/officeDocument/2006/relationships/image" Target="../media/image197.jpeg"/><Relationship Id="rId201" Type="http://schemas.openxmlformats.org/officeDocument/2006/relationships/image" Target="../media/image201.png"/><Relationship Id="rId222" Type="http://schemas.openxmlformats.org/officeDocument/2006/relationships/image" Target="../media/image222.png"/><Relationship Id="rId243" Type="http://schemas.openxmlformats.org/officeDocument/2006/relationships/image" Target="../media/image243.jpeg"/><Relationship Id="rId264" Type="http://schemas.openxmlformats.org/officeDocument/2006/relationships/image" Target="../media/image264.jpeg"/><Relationship Id="rId17" Type="http://schemas.openxmlformats.org/officeDocument/2006/relationships/image" Target="../media/image17.jpeg"/><Relationship Id="rId38" Type="http://schemas.openxmlformats.org/officeDocument/2006/relationships/image" Target="../media/image38.jpeg"/><Relationship Id="rId59" Type="http://schemas.openxmlformats.org/officeDocument/2006/relationships/image" Target="../media/image59.emf"/><Relationship Id="rId103" Type="http://schemas.openxmlformats.org/officeDocument/2006/relationships/image" Target="../media/image103.jpg"/><Relationship Id="rId124" Type="http://schemas.openxmlformats.org/officeDocument/2006/relationships/image" Target="../media/image124.jpg"/><Relationship Id="rId70" Type="http://schemas.openxmlformats.org/officeDocument/2006/relationships/image" Target="../media/image70.jpeg"/><Relationship Id="rId91" Type="http://schemas.openxmlformats.org/officeDocument/2006/relationships/image" Target="../media/image91.jpg"/><Relationship Id="rId145" Type="http://schemas.openxmlformats.org/officeDocument/2006/relationships/image" Target="../media/image145.jpeg"/><Relationship Id="rId166" Type="http://schemas.openxmlformats.org/officeDocument/2006/relationships/image" Target="../media/image166.jpeg"/><Relationship Id="rId187" Type="http://schemas.openxmlformats.org/officeDocument/2006/relationships/image" Target="../media/image187.jpeg"/><Relationship Id="rId1" Type="http://schemas.openxmlformats.org/officeDocument/2006/relationships/image" Target="../media/image1.png"/><Relationship Id="rId212" Type="http://schemas.openxmlformats.org/officeDocument/2006/relationships/image" Target="../media/image212.png"/><Relationship Id="rId233" Type="http://schemas.openxmlformats.org/officeDocument/2006/relationships/image" Target="../media/image233.png"/><Relationship Id="rId254" Type="http://schemas.openxmlformats.org/officeDocument/2006/relationships/image" Target="../media/image254.pn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png"/><Relationship Id="rId60" Type="http://schemas.openxmlformats.org/officeDocument/2006/relationships/image" Target="../media/image60.emf"/><Relationship Id="rId81" Type="http://schemas.openxmlformats.org/officeDocument/2006/relationships/image" Target="../media/image81.jpg"/><Relationship Id="rId135" Type="http://schemas.openxmlformats.org/officeDocument/2006/relationships/image" Target="../media/image135.jpeg"/><Relationship Id="rId156" Type="http://schemas.openxmlformats.org/officeDocument/2006/relationships/image" Target="../media/image156.jpeg"/><Relationship Id="rId177" Type="http://schemas.openxmlformats.org/officeDocument/2006/relationships/image" Target="../media/image177.jpeg"/><Relationship Id="rId198" Type="http://schemas.openxmlformats.org/officeDocument/2006/relationships/image" Target="../media/image198.jpeg"/><Relationship Id="rId202" Type="http://schemas.openxmlformats.org/officeDocument/2006/relationships/image" Target="../media/image202.emf"/><Relationship Id="rId223" Type="http://schemas.openxmlformats.org/officeDocument/2006/relationships/image" Target="../media/image223.jpeg"/><Relationship Id="rId244" Type="http://schemas.openxmlformats.org/officeDocument/2006/relationships/image" Target="../media/image244.jpeg"/><Relationship Id="rId18" Type="http://schemas.openxmlformats.org/officeDocument/2006/relationships/image" Target="../media/image18.jpeg"/><Relationship Id="rId39" Type="http://schemas.openxmlformats.org/officeDocument/2006/relationships/image" Target="../media/image39.jpeg"/><Relationship Id="rId265" Type="http://schemas.openxmlformats.org/officeDocument/2006/relationships/image" Target="../media/image265.png"/><Relationship Id="rId50" Type="http://schemas.openxmlformats.org/officeDocument/2006/relationships/image" Target="../media/image50.jpeg"/><Relationship Id="rId104" Type="http://schemas.openxmlformats.org/officeDocument/2006/relationships/image" Target="../media/image104.jpg"/><Relationship Id="rId125" Type="http://schemas.openxmlformats.org/officeDocument/2006/relationships/image" Target="../media/image125.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g"/><Relationship Id="rId71" Type="http://schemas.openxmlformats.org/officeDocument/2006/relationships/image" Target="../media/image71.jpg"/><Relationship Id="rId92" Type="http://schemas.openxmlformats.org/officeDocument/2006/relationships/image" Target="../media/image92.jpeg"/><Relationship Id="rId213" Type="http://schemas.openxmlformats.org/officeDocument/2006/relationships/image" Target="../media/image213.png"/><Relationship Id="rId234" Type="http://schemas.openxmlformats.org/officeDocument/2006/relationships/image" Target="../media/image234.jpeg"/><Relationship Id="rId2" Type="http://schemas.openxmlformats.org/officeDocument/2006/relationships/image" Target="../media/image2.jpeg"/><Relationship Id="rId29" Type="http://schemas.openxmlformats.org/officeDocument/2006/relationships/image" Target="../media/image29.jpeg"/><Relationship Id="rId255" Type="http://schemas.openxmlformats.org/officeDocument/2006/relationships/image" Target="../media/image255.jpeg"/><Relationship Id="rId40" Type="http://schemas.openxmlformats.org/officeDocument/2006/relationships/image" Target="../media/image40.jpeg"/><Relationship Id="rId115" Type="http://schemas.openxmlformats.org/officeDocument/2006/relationships/image" Target="../media/image115.jpe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jpeg"/><Relationship Id="rId61" Type="http://schemas.openxmlformats.org/officeDocument/2006/relationships/image" Target="../media/image61.jpeg"/><Relationship Id="rId82" Type="http://schemas.openxmlformats.org/officeDocument/2006/relationships/image" Target="../media/image82.jpg"/><Relationship Id="rId199" Type="http://schemas.openxmlformats.org/officeDocument/2006/relationships/image" Target="../media/image199.jpeg"/><Relationship Id="rId203" Type="http://schemas.openxmlformats.org/officeDocument/2006/relationships/image" Target="../media/image203.emf"/><Relationship Id="rId19" Type="http://schemas.openxmlformats.org/officeDocument/2006/relationships/image" Target="../media/image19.jpeg"/><Relationship Id="rId224" Type="http://schemas.openxmlformats.org/officeDocument/2006/relationships/image" Target="../media/image224.jpeg"/><Relationship Id="rId245" Type="http://schemas.openxmlformats.org/officeDocument/2006/relationships/image" Target="../media/image245.jpeg"/><Relationship Id="rId266" Type="http://schemas.openxmlformats.org/officeDocument/2006/relationships/image" Target="../media/image266.png"/><Relationship Id="rId30" Type="http://schemas.openxmlformats.org/officeDocument/2006/relationships/image" Target="../media/image3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g"/><Relationship Id="rId168" Type="http://schemas.openxmlformats.org/officeDocument/2006/relationships/image" Target="../media/image168.jpeg"/><Relationship Id="rId51" Type="http://schemas.openxmlformats.org/officeDocument/2006/relationships/image" Target="../media/image51.jpeg"/><Relationship Id="rId72" Type="http://schemas.openxmlformats.org/officeDocument/2006/relationships/image" Target="../media/image72.jpg"/><Relationship Id="rId93" Type="http://schemas.openxmlformats.org/officeDocument/2006/relationships/image" Target="../media/image93.jpeg"/><Relationship Id="rId189" Type="http://schemas.openxmlformats.org/officeDocument/2006/relationships/image" Target="../media/image189.jpg"/><Relationship Id="rId3" Type="http://schemas.openxmlformats.org/officeDocument/2006/relationships/image" Target="../media/image3.jpeg"/><Relationship Id="rId214" Type="http://schemas.openxmlformats.org/officeDocument/2006/relationships/image" Target="../media/image214.png"/><Relationship Id="rId235" Type="http://schemas.openxmlformats.org/officeDocument/2006/relationships/image" Target="../media/image235.jpeg"/><Relationship Id="rId256" Type="http://schemas.openxmlformats.org/officeDocument/2006/relationships/image" Target="../media/image256.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179" Type="http://schemas.openxmlformats.org/officeDocument/2006/relationships/image" Target="../media/image179.jpeg"/><Relationship Id="rId190" Type="http://schemas.openxmlformats.org/officeDocument/2006/relationships/image" Target="../media/image190.jpg"/><Relationship Id="rId204" Type="http://schemas.openxmlformats.org/officeDocument/2006/relationships/image" Target="../media/image204.jpg"/><Relationship Id="rId225" Type="http://schemas.openxmlformats.org/officeDocument/2006/relationships/image" Target="../media/image225.png"/><Relationship Id="rId246" Type="http://schemas.openxmlformats.org/officeDocument/2006/relationships/image" Target="../media/image246.jpeg"/><Relationship Id="rId267" Type="http://schemas.openxmlformats.org/officeDocument/2006/relationships/image" Target="../media/image267.png"/><Relationship Id="rId106" Type="http://schemas.openxmlformats.org/officeDocument/2006/relationships/image" Target="../media/image106.jpe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g"/><Relationship Id="rId94" Type="http://schemas.openxmlformats.org/officeDocument/2006/relationships/image" Target="../media/image94.emf"/><Relationship Id="rId148" Type="http://schemas.openxmlformats.org/officeDocument/2006/relationships/image" Target="../media/image148.jpeg"/><Relationship Id="rId169" Type="http://schemas.openxmlformats.org/officeDocument/2006/relationships/image" Target="../media/image169.jpeg"/><Relationship Id="rId4" Type="http://schemas.openxmlformats.org/officeDocument/2006/relationships/image" Target="../media/image4.jpeg"/><Relationship Id="rId180" Type="http://schemas.openxmlformats.org/officeDocument/2006/relationships/image" Target="../media/image180.jpeg"/><Relationship Id="rId215" Type="http://schemas.openxmlformats.org/officeDocument/2006/relationships/image" Target="../media/image215.png"/><Relationship Id="rId236" Type="http://schemas.openxmlformats.org/officeDocument/2006/relationships/image" Target="../media/image236.png"/><Relationship Id="rId257" Type="http://schemas.openxmlformats.org/officeDocument/2006/relationships/image" Target="../media/image257.jpeg"/><Relationship Id="rId42" Type="http://schemas.openxmlformats.org/officeDocument/2006/relationships/image" Target="../media/image42.jpeg"/><Relationship Id="rId84" Type="http://schemas.openxmlformats.org/officeDocument/2006/relationships/image" Target="../media/image84.jpeg"/><Relationship Id="rId138" Type="http://schemas.openxmlformats.org/officeDocument/2006/relationships/image" Target="../media/image138.jpeg"/><Relationship Id="rId191" Type="http://schemas.openxmlformats.org/officeDocument/2006/relationships/image" Target="../media/image191.emf"/><Relationship Id="rId205" Type="http://schemas.openxmlformats.org/officeDocument/2006/relationships/image" Target="../media/image205.png"/><Relationship Id="rId247" Type="http://schemas.openxmlformats.org/officeDocument/2006/relationships/image" Target="../media/image247.jpeg"/><Relationship Id="rId107" Type="http://schemas.openxmlformats.org/officeDocument/2006/relationships/image" Target="../media/image107.jp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143</xdr:row>
      <xdr:rowOff>215900</xdr:rowOff>
    </xdr:from>
    <xdr:to>
      <xdr:col>2</xdr:col>
      <xdr:colOff>810407</xdr:colOff>
      <xdr:row>144</xdr:row>
      <xdr:rowOff>726870</xdr:rowOff>
    </xdr:to>
    <xdr:pic>
      <xdr:nvPicPr>
        <xdr:cNvPr id="1065" name="Picture 1064">
          <a:extLst>
            <a:ext uri="{FF2B5EF4-FFF2-40B4-BE49-F238E27FC236}">
              <a16:creationId xmlns:a16="http://schemas.microsoft.com/office/drawing/2014/main" id="{AE0F7DD6-8E61-6FB4-36AD-BE30EF0E11E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104900" y="125996700"/>
          <a:ext cx="2994807" cy="1311070"/>
        </a:xfrm>
        <a:prstGeom prst="rect">
          <a:avLst/>
        </a:prstGeom>
      </xdr:spPr>
    </xdr:pic>
    <xdr:clientData/>
  </xdr:twoCellAnchor>
  <xdr:twoCellAnchor editAs="oneCell">
    <xdr:from>
      <xdr:col>1</xdr:col>
      <xdr:colOff>328195</xdr:colOff>
      <xdr:row>55</xdr:row>
      <xdr:rowOff>165631</xdr:rowOff>
    </xdr:from>
    <xdr:to>
      <xdr:col>2</xdr:col>
      <xdr:colOff>571500</xdr:colOff>
      <xdr:row>57</xdr:row>
      <xdr:rowOff>114301</xdr:rowOff>
    </xdr:to>
    <xdr:pic>
      <xdr:nvPicPr>
        <xdr:cNvPr id="40421" name="Picture 40420">
          <a:extLst>
            <a:ext uri="{FF2B5EF4-FFF2-40B4-BE49-F238E27FC236}">
              <a16:creationId xmlns:a16="http://schemas.microsoft.com/office/drawing/2014/main" id="{7B2A5BCA-8FB7-41C1-932C-8CD064973A7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166395" y="66104031"/>
          <a:ext cx="2694405" cy="2133070"/>
        </a:xfrm>
        <a:prstGeom prst="rect">
          <a:avLst/>
        </a:prstGeom>
        <a:ln>
          <a:solidFill>
            <a:schemeClr val="tx1"/>
          </a:solidFill>
        </a:ln>
      </xdr:spPr>
    </xdr:pic>
    <xdr:clientData/>
  </xdr:twoCellAnchor>
  <xdr:twoCellAnchor editAs="oneCell">
    <xdr:from>
      <xdr:col>1</xdr:col>
      <xdr:colOff>117475</xdr:colOff>
      <xdr:row>64</xdr:row>
      <xdr:rowOff>317500</xdr:rowOff>
    </xdr:from>
    <xdr:to>
      <xdr:col>2</xdr:col>
      <xdr:colOff>942976</xdr:colOff>
      <xdr:row>65</xdr:row>
      <xdr:rowOff>32727</xdr:rowOff>
    </xdr:to>
    <xdr:pic>
      <xdr:nvPicPr>
        <xdr:cNvPr id="2" name="Picture 1">
          <a:extLst>
            <a:ext uri="{FF2B5EF4-FFF2-40B4-BE49-F238E27FC236}">
              <a16:creationId xmlns:a16="http://schemas.microsoft.com/office/drawing/2014/main" id="{E2956129-8090-4F9D-9317-B4BCC31DFC5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815975" y="74155300"/>
          <a:ext cx="3276601" cy="2013927"/>
        </a:xfrm>
        <a:prstGeom prst="rect">
          <a:avLst/>
        </a:prstGeom>
      </xdr:spPr>
    </xdr:pic>
    <xdr:clientData/>
  </xdr:twoCellAnchor>
  <xdr:twoCellAnchor editAs="oneCell">
    <xdr:from>
      <xdr:col>1</xdr:col>
      <xdr:colOff>469901</xdr:colOff>
      <xdr:row>78</xdr:row>
      <xdr:rowOff>272173</xdr:rowOff>
    </xdr:from>
    <xdr:to>
      <xdr:col>2</xdr:col>
      <xdr:colOff>215901</xdr:colOff>
      <xdr:row>80</xdr:row>
      <xdr:rowOff>177801</xdr:rowOff>
    </xdr:to>
    <xdr:pic>
      <xdr:nvPicPr>
        <xdr:cNvPr id="40431" name="Picture 40430">
          <a:extLst>
            <a:ext uri="{FF2B5EF4-FFF2-40B4-BE49-F238E27FC236}">
              <a16:creationId xmlns:a16="http://schemas.microsoft.com/office/drawing/2014/main" id="{8327E746-CB67-3124-2959-3A6C9C2A99A9}"/>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1308101" y="82872973"/>
          <a:ext cx="2197100" cy="2026528"/>
        </a:xfrm>
        <a:prstGeom prst="rect">
          <a:avLst/>
        </a:prstGeom>
        <a:ln>
          <a:solidFill>
            <a:schemeClr val="tx1"/>
          </a:solidFill>
        </a:ln>
      </xdr:spPr>
    </xdr:pic>
    <xdr:clientData/>
  </xdr:twoCellAnchor>
  <xdr:twoCellAnchor editAs="oneCell">
    <xdr:from>
      <xdr:col>2</xdr:col>
      <xdr:colOff>254000</xdr:colOff>
      <xdr:row>384</xdr:row>
      <xdr:rowOff>50800</xdr:rowOff>
    </xdr:from>
    <xdr:to>
      <xdr:col>2</xdr:col>
      <xdr:colOff>889000</xdr:colOff>
      <xdr:row>385</xdr:row>
      <xdr:rowOff>602132</xdr:rowOff>
    </xdr:to>
    <xdr:sp macro="" textlink="">
      <xdr:nvSpPr>
        <xdr:cNvPr id="1056" name="Object 32" hidden="1">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3051024" y="136908419"/>
          <a:ext cx="635000" cy="929308"/>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499</xdr:row>
      <xdr:rowOff>0</xdr:rowOff>
    </xdr:from>
    <xdr:to>
      <xdr:col>2</xdr:col>
      <xdr:colOff>3175</xdr:colOff>
      <xdr:row>500</xdr:row>
      <xdr:rowOff>530226</xdr:rowOff>
    </xdr:to>
    <xdr:sp macro="" textlink="">
      <xdr:nvSpPr>
        <xdr:cNvPr id="1057" name="Object 33" hidden="1">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52400" y="272021905"/>
          <a:ext cx="2647799" cy="897467"/>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177800</xdr:colOff>
      <xdr:row>499</xdr:row>
      <xdr:rowOff>0</xdr:rowOff>
    </xdr:from>
    <xdr:to>
      <xdr:col>1</xdr:col>
      <xdr:colOff>2387600</xdr:colOff>
      <xdr:row>500</xdr:row>
      <xdr:rowOff>492126</xdr:rowOff>
    </xdr:to>
    <xdr:sp macro="" textlink="">
      <xdr:nvSpPr>
        <xdr:cNvPr id="1058" name="Object 34" hidden="1">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77800" y="272021905"/>
          <a:ext cx="2209800" cy="859367"/>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876300</xdr:colOff>
      <xdr:row>427</xdr:row>
      <xdr:rowOff>0</xdr:rowOff>
    </xdr:from>
    <xdr:to>
      <xdr:col>1</xdr:col>
      <xdr:colOff>1879600</xdr:colOff>
      <xdr:row>427</xdr:row>
      <xdr:rowOff>1409700</xdr:rowOff>
    </xdr:to>
    <xdr:sp macro="" textlink="">
      <xdr:nvSpPr>
        <xdr:cNvPr id="23573" name="Object 11285" hidden="1">
          <a:extLst>
            <a:ext uri="{63B3BB69-23CF-44E3-9099-C40C66FF867C}">
              <a14:compatExt xmlns:a14="http://schemas.microsoft.com/office/drawing/2010/main" spid="_x0000_s23573"/>
            </a:ext>
            <a:ext uri="{FF2B5EF4-FFF2-40B4-BE49-F238E27FC236}">
              <a16:creationId xmlns:a16="http://schemas.microsoft.com/office/drawing/2014/main" id="{00000000-0008-0000-0000-0000155C0000}"/>
            </a:ext>
          </a:extLst>
        </xdr:cNvPr>
        <xdr:cNvSpPr/>
      </xdr:nvSpPr>
      <xdr:spPr bwMode="auto">
        <a:xfrm>
          <a:off x="876300" y="234315000"/>
          <a:ext cx="1003300" cy="14097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355600</xdr:colOff>
      <xdr:row>505</xdr:row>
      <xdr:rowOff>0</xdr:rowOff>
    </xdr:from>
    <xdr:to>
      <xdr:col>1</xdr:col>
      <xdr:colOff>1943100</xdr:colOff>
      <xdr:row>506</xdr:row>
      <xdr:rowOff>945573</xdr:rowOff>
    </xdr:to>
    <xdr:sp macro="" textlink="">
      <xdr:nvSpPr>
        <xdr:cNvPr id="40432" name="Object 17904" hidden="1">
          <a:extLst>
            <a:ext uri="{63B3BB69-23CF-44E3-9099-C40C66FF867C}">
              <a14:compatExt xmlns:a14="http://schemas.microsoft.com/office/drawing/2010/main" spid="_x0000_s40432"/>
            </a:ext>
            <a:ext uri="{FF2B5EF4-FFF2-40B4-BE49-F238E27FC236}">
              <a16:creationId xmlns:a16="http://schemas.microsoft.com/office/drawing/2014/main" id="{00000000-0008-0000-0000-0000F09D0000}"/>
            </a:ext>
          </a:extLst>
        </xdr:cNvPr>
        <xdr:cNvSpPr/>
      </xdr:nvSpPr>
      <xdr:spPr bwMode="auto">
        <a:xfrm>
          <a:off x="355600" y="316392076"/>
          <a:ext cx="1587500" cy="13208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154641</xdr:colOff>
      <xdr:row>450</xdr:row>
      <xdr:rowOff>31377</xdr:rowOff>
    </xdr:from>
    <xdr:to>
      <xdr:col>4</xdr:col>
      <xdr:colOff>1851887</xdr:colOff>
      <xdr:row>450</xdr:row>
      <xdr:rowOff>1974477</xdr:rowOff>
    </xdr:to>
    <xdr:pic>
      <xdr:nvPicPr>
        <xdr:cNvPr id="194170" name="Picture 2">
          <a:extLst>
            <a:ext uri="{FF2B5EF4-FFF2-40B4-BE49-F238E27FC236}">
              <a16:creationId xmlns:a16="http://schemas.microsoft.com/office/drawing/2014/main" id="{00000000-0008-0000-0000-00007AF602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9845951" y="261606020"/>
          <a:ext cx="1938546" cy="194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1020618</xdr:colOff>
      <xdr:row>450</xdr:row>
      <xdr:rowOff>74977</xdr:rowOff>
    </xdr:from>
    <xdr:to>
      <xdr:col>8</xdr:col>
      <xdr:colOff>196672</xdr:colOff>
      <xdr:row>450</xdr:row>
      <xdr:rowOff>2005377</xdr:rowOff>
    </xdr:to>
    <xdr:pic>
      <xdr:nvPicPr>
        <xdr:cNvPr id="194171" name="Picture 3">
          <a:extLst>
            <a:ext uri="{FF2B5EF4-FFF2-40B4-BE49-F238E27FC236}">
              <a16:creationId xmlns:a16="http://schemas.microsoft.com/office/drawing/2014/main" id="{00000000-0008-0000-0000-00007BF602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13489709" y="393399750"/>
          <a:ext cx="1859395"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342322</xdr:colOff>
      <xdr:row>450</xdr:row>
      <xdr:rowOff>87949</xdr:rowOff>
    </xdr:from>
    <xdr:to>
      <xdr:col>6</xdr:col>
      <xdr:colOff>862445</xdr:colOff>
      <xdr:row>450</xdr:row>
      <xdr:rowOff>1954849</xdr:rowOff>
    </xdr:to>
    <xdr:pic>
      <xdr:nvPicPr>
        <xdr:cNvPr id="194172" name="Picture 4">
          <a:extLst>
            <a:ext uri="{FF2B5EF4-FFF2-40B4-BE49-F238E27FC236}">
              <a16:creationId xmlns:a16="http://schemas.microsoft.com/office/drawing/2014/main" id="{00000000-0008-0000-0000-00007CF602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11483686" y="393412722"/>
          <a:ext cx="184785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546473</xdr:colOff>
      <xdr:row>434</xdr:row>
      <xdr:rowOff>66302</xdr:rowOff>
    </xdr:from>
    <xdr:to>
      <xdr:col>1</xdr:col>
      <xdr:colOff>1841500</xdr:colOff>
      <xdr:row>434</xdr:row>
      <xdr:rowOff>1385535</xdr:rowOff>
    </xdr:to>
    <xdr:pic>
      <xdr:nvPicPr>
        <xdr:cNvPr id="194173" name="Picture 7">
          <a:extLst>
            <a:ext uri="{FF2B5EF4-FFF2-40B4-BE49-F238E27FC236}">
              <a16:creationId xmlns:a16="http://schemas.microsoft.com/office/drawing/2014/main" id="{00000000-0008-0000-0000-00007DF602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a:ext>
          </a:extLst>
        </a:blip>
        <a:srcRect/>
        <a:stretch>
          <a:fillRect/>
        </a:stretch>
      </xdr:blipFill>
      <xdr:spPr bwMode="auto">
        <a:xfrm>
          <a:off x="1384673" y="384546102"/>
          <a:ext cx="1295027" cy="1319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628090</xdr:colOff>
      <xdr:row>433</xdr:row>
      <xdr:rowOff>117475</xdr:rowOff>
    </xdr:from>
    <xdr:to>
      <xdr:col>1</xdr:col>
      <xdr:colOff>1856815</xdr:colOff>
      <xdr:row>433</xdr:row>
      <xdr:rowOff>1346200</xdr:rowOff>
    </xdr:to>
    <xdr:pic>
      <xdr:nvPicPr>
        <xdr:cNvPr id="194174" name="Picture 8">
          <a:extLst>
            <a:ext uri="{FF2B5EF4-FFF2-40B4-BE49-F238E27FC236}">
              <a16:creationId xmlns:a16="http://schemas.microsoft.com/office/drawing/2014/main" id="{00000000-0008-0000-0000-00007EF602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1466290" y="383149475"/>
          <a:ext cx="12287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750795</xdr:colOff>
      <xdr:row>455</xdr:row>
      <xdr:rowOff>36606</xdr:rowOff>
    </xdr:from>
    <xdr:to>
      <xdr:col>1</xdr:col>
      <xdr:colOff>2338295</xdr:colOff>
      <xdr:row>455</xdr:row>
      <xdr:rowOff>1614395</xdr:rowOff>
    </xdr:to>
    <xdr:pic>
      <xdr:nvPicPr>
        <xdr:cNvPr id="194176" name="Picture 20">
          <a:extLst>
            <a:ext uri="{FF2B5EF4-FFF2-40B4-BE49-F238E27FC236}">
              <a16:creationId xmlns:a16="http://schemas.microsoft.com/office/drawing/2014/main" id="{00000000-0008-0000-0000-000080F602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a:ext>
          </a:extLst>
        </a:blip>
        <a:srcRect/>
        <a:stretch>
          <a:fillRect/>
        </a:stretch>
      </xdr:blipFill>
      <xdr:spPr bwMode="auto">
        <a:xfrm>
          <a:off x="750795" y="266086487"/>
          <a:ext cx="1587500" cy="15777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750046</xdr:colOff>
      <xdr:row>457</xdr:row>
      <xdr:rowOff>63500</xdr:rowOff>
    </xdr:from>
    <xdr:to>
      <xdr:col>1</xdr:col>
      <xdr:colOff>2020046</xdr:colOff>
      <xdr:row>457</xdr:row>
      <xdr:rowOff>914401</xdr:rowOff>
    </xdr:to>
    <xdr:pic>
      <xdr:nvPicPr>
        <xdr:cNvPr id="194177" name="Picture 21">
          <a:extLst>
            <a:ext uri="{FF2B5EF4-FFF2-40B4-BE49-F238E27FC236}">
              <a16:creationId xmlns:a16="http://schemas.microsoft.com/office/drawing/2014/main" id="{00000000-0008-0000-0000-000081F602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750046" y="268018381"/>
          <a:ext cx="1270000" cy="850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244764</xdr:colOff>
      <xdr:row>500</xdr:row>
      <xdr:rowOff>86590</xdr:rowOff>
    </xdr:from>
    <xdr:to>
      <xdr:col>1</xdr:col>
      <xdr:colOff>1562100</xdr:colOff>
      <xdr:row>501</xdr:row>
      <xdr:rowOff>191805</xdr:rowOff>
    </xdr:to>
    <xdr:pic>
      <xdr:nvPicPr>
        <xdr:cNvPr id="194179" name="Picture 5">
          <a:extLst>
            <a:ext uri="{FF2B5EF4-FFF2-40B4-BE49-F238E27FC236}">
              <a16:creationId xmlns:a16="http://schemas.microsoft.com/office/drawing/2014/main" id="{00000000-0008-0000-0000-000083F602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a:ext>
          </a:extLst>
        </a:blip>
        <a:srcRect/>
        <a:stretch>
          <a:fillRect/>
        </a:stretch>
      </xdr:blipFill>
      <xdr:spPr bwMode="auto">
        <a:xfrm>
          <a:off x="1082964" y="466887790"/>
          <a:ext cx="1317336" cy="1489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486896</xdr:colOff>
      <xdr:row>506</xdr:row>
      <xdr:rowOff>127000</xdr:rowOff>
    </xdr:from>
    <xdr:to>
      <xdr:col>1</xdr:col>
      <xdr:colOff>1959236</xdr:colOff>
      <xdr:row>506</xdr:row>
      <xdr:rowOff>1419786</xdr:rowOff>
    </xdr:to>
    <xdr:pic>
      <xdr:nvPicPr>
        <xdr:cNvPr id="194180" name="Picture 3">
          <a:extLst>
            <a:ext uri="{FF2B5EF4-FFF2-40B4-BE49-F238E27FC236}">
              <a16:creationId xmlns:a16="http://schemas.microsoft.com/office/drawing/2014/main" id="{00000000-0008-0000-0000-000084F602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1325096" y="471030300"/>
          <a:ext cx="1472340" cy="1292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479612</xdr:colOff>
      <xdr:row>509</xdr:row>
      <xdr:rowOff>88900</xdr:rowOff>
    </xdr:from>
    <xdr:to>
      <xdr:col>1</xdr:col>
      <xdr:colOff>1851212</xdr:colOff>
      <xdr:row>509</xdr:row>
      <xdr:rowOff>1346200</xdr:rowOff>
    </xdr:to>
    <xdr:pic>
      <xdr:nvPicPr>
        <xdr:cNvPr id="194181" name="Picture 5">
          <a:extLst>
            <a:ext uri="{FF2B5EF4-FFF2-40B4-BE49-F238E27FC236}">
              <a16:creationId xmlns:a16="http://schemas.microsoft.com/office/drawing/2014/main" id="{00000000-0008-0000-0000-000085F602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a:ext>
          </a:extLst>
        </a:blip>
        <a:srcRect/>
        <a:stretch>
          <a:fillRect/>
        </a:stretch>
      </xdr:blipFill>
      <xdr:spPr bwMode="auto">
        <a:xfrm>
          <a:off x="1317812" y="474687900"/>
          <a:ext cx="1371600" cy="12573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770965</xdr:colOff>
      <xdr:row>508</xdr:row>
      <xdr:rowOff>114300</xdr:rowOff>
    </xdr:from>
    <xdr:to>
      <xdr:col>1</xdr:col>
      <xdr:colOff>1571065</xdr:colOff>
      <xdr:row>508</xdr:row>
      <xdr:rowOff>1447800</xdr:rowOff>
    </xdr:to>
    <xdr:pic>
      <xdr:nvPicPr>
        <xdr:cNvPr id="194182" name="Picture 6">
          <a:extLst>
            <a:ext uri="{FF2B5EF4-FFF2-40B4-BE49-F238E27FC236}">
              <a16:creationId xmlns:a16="http://schemas.microsoft.com/office/drawing/2014/main" id="{00000000-0008-0000-0000-000086F602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a:off x="1609165" y="473189300"/>
          <a:ext cx="800100" cy="13335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1068532</xdr:colOff>
      <xdr:row>292</xdr:row>
      <xdr:rowOff>146049</xdr:rowOff>
    </xdr:from>
    <xdr:to>
      <xdr:col>2</xdr:col>
      <xdr:colOff>39832</xdr:colOff>
      <xdr:row>293</xdr:row>
      <xdr:rowOff>463551</xdr:rowOff>
    </xdr:to>
    <xdr:pic>
      <xdr:nvPicPr>
        <xdr:cNvPr id="194183" name="Picture 8">
          <a:extLst>
            <a:ext uri="{FF2B5EF4-FFF2-40B4-BE49-F238E27FC236}">
              <a16:creationId xmlns:a16="http://schemas.microsoft.com/office/drawing/2014/main" id="{00000000-0008-0000-0000-000087F602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a:ext>
          </a:extLst>
        </a:blip>
        <a:srcRect/>
        <a:stretch>
          <a:fillRect/>
        </a:stretch>
      </xdr:blipFill>
      <xdr:spPr bwMode="auto">
        <a:xfrm>
          <a:off x="1906732" y="268712949"/>
          <a:ext cx="1422400" cy="11557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1056001</xdr:colOff>
      <xdr:row>298</xdr:row>
      <xdr:rowOff>95826</xdr:rowOff>
    </xdr:from>
    <xdr:to>
      <xdr:col>1</xdr:col>
      <xdr:colOff>2370349</xdr:colOff>
      <xdr:row>298</xdr:row>
      <xdr:rowOff>1219200</xdr:rowOff>
    </xdr:to>
    <xdr:pic>
      <xdr:nvPicPr>
        <xdr:cNvPr id="194193" name="Picture 2">
          <a:extLst>
            <a:ext uri="{FF2B5EF4-FFF2-40B4-BE49-F238E27FC236}">
              <a16:creationId xmlns:a16="http://schemas.microsoft.com/office/drawing/2014/main" id="{00000000-0008-0000-0000-000091F602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1894201" y="276028726"/>
          <a:ext cx="1314348" cy="1123374"/>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1139265</xdr:colOff>
      <xdr:row>282</xdr:row>
      <xdr:rowOff>97782</xdr:rowOff>
    </xdr:from>
    <xdr:to>
      <xdr:col>1</xdr:col>
      <xdr:colOff>2425700</xdr:colOff>
      <xdr:row>282</xdr:row>
      <xdr:rowOff>722965</xdr:rowOff>
    </xdr:to>
    <xdr:pic>
      <xdr:nvPicPr>
        <xdr:cNvPr id="194194" name="Picture 1">
          <a:extLst>
            <a:ext uri="{FF2B5EF4-FFF2-40B4-BE49-F238E27FC236}">
              <a16:creationId xmlns:a16="http://schemas.microsoft.com/office/drawing/2014/main" id="{00000000-0008-0000-0000-000092F602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a:ext>
          </a:extLst>
        </a:blip>
        <a:srcRect/>
        <a:stretch>
          <a:fillRect/>
        </a:stretch>
      </xdr:blipFill>
      <xdr:spPr bwMode="auto">
        <a:xfrm>
          <a:off x="1977465" y="257793482"/>
          <a:ext cx="1286435" cy="625183"/>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513229</xdr:colOff>
      <xdr:row>442</xdr:row>
      <xdr:rowOff>154577</xdr:rowOff>
    </xdr:from>
    <xdr:to>
      <xdr:col>1</xdr:col>
      <xdr:colOff>1739900</xdr:colOff>
      <xdr:row>442</xdr:row>
      <xdr:rowOff>1346200</xdr:rowOff>
    </xdr:to>
    <xdr:pic>
      <xdr:nvPicPr>
        <xdr:cNvPr id="194197" name="Picture 136">
          <a:extLst>
            <a:ext uri="{FF2B5EF4-FFF2-40B4-BE49-F238E27FC236}">
              <a16:creationId xmlns:a16="http://schemas.microsoft.com/office/drawing/2014/main" id="{00000000-0008-0000-0000-000095F602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1351429" y="395391277"/>
          <a:ext cx="1226671" cy="1191623"/>
        </a:xfrm>
        <a:prstGeom prst="rect">
          <a:avLst/>
        </a:prstGeom>
        <a:noFill/>
        <a:ln w="9525">
          <a:solidFill>
            <a:srgbClr val="FFFFF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444500</xdr:colOff>
      <xdr:row>405</xdr:row>
      <xdr:rowOff>141941</xdr:rowOff>
    </xdr:from>
    <xdr:to>
      <xdr:col>1</xdr:col>
      <xdr:colOff>2091712</xdr:colOff>
      <xdr:row>405</xdr:row>
      <xdr:rowOff>1625600</xdr:rowOff>
    </xdr:to>
    <xdr:pic>
      <xdr:nvPicPr>
        <xdr:cNvPr id="194198" name="Picture 1">
          <a:extLst>
            <a:ext uri="{FF2B5EF4-FFF2-40B4-BE49-F238E27FC236}">
              <a16:creationId xmlns:a16="http://schemas.microsoft.com/office/drawing/2014/main" id="{00000000-0008-0000-0000-000096F602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a:ext>
          </a:extLst>
        </a:blip>
        <a:srcRect/>
        <a:stretch>
          <a:fillRect/>
        </a:stretch>
      </xdr:blipFill>
      <xdr:spPr bwMode="auto">
        <a:xfrm>
          <a:off x="1282700" y="341378241"/>
          <a:ext cx="1647212" cy="148365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1110130</xdr:colOff>
      <xdr:row>283</xdr:row>
      <xdr:rowOff>110565</xdr:rowOff>
    </xdr:from>
    <xdr:to>
      <xdr:col>1</xdr:col>
      <xdr:colOff>2342030</xdr:colOff>
      <xdr:row>283</xdr:row>
      <xdr:rowOff>921869</xdr:rowOff>
    </xdr:to>
    <xdr:pic>
      <xdr:nvPicPr>
        <xdr:cNvPr id="194201" name="Picture 3">
          <a:extLst>
            <a:ext uri="{FF2B5EF4-FFF2-40B4-BE49-F238E27FC236}">
              <a16:creationId xmlns:a16="http://schemas.microsoft.com/office/drawing/2014/main" id="{00000000-0008-0000-0000-000099F602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1948330" y="258606365"/>
          <a:ext cx="1231900" cy="8113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1217706</xdr:colOff>
      <xdr:row>288</xdr:row>
      <xdr:rowOff>175558</xdr:rowOff>
    </xdr:from>
    <xdr:to>
      <xdr:col>1</xdr:col>
      <xdr:colOff>2336221</xdr:colOff>
      <xdr:row>288</xdr:row>
      <xdr:rowOff>1155700</xdr:rowOff>
    </xdr:to>
    <xdr:pic>
      <xdr:nvPicPr>
        <xdr:cNvPr id="194202" name="Picture 4">
          <a:extLst>
            <a:ext uri="{FF2B5EF4-FFF2-40B4-BE49-F238E27FC236}">
              <a16:creationId xmlns:a16="http://schemas.microsoft.com/office/drawing/2014/main" id="{00000000-0008-0000-0000-00009AF602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a:ext>
          </a:extLst>
        </a:blip>
        <a:srcRect/>
        <a:stretch>
          <a:fillRect/>
        </a:stretch>
      </xdr:blipFill>
      <xdr:spPr bwMode="auto">
        <a:xfrm>
          <a:off x="2055906" y="263713258"/>
          <a:ext cx="1118515" cy="980142"/>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237564</xdr:colOff>
      <xdr:row>404</xdr:row>
      <xdr:rowOff>108324</xdr:rowOff>
    </xdr:from>
    <xdr:to>
      <xdr:col>1</xdr:col>
      <xdr:colOff>2231464</xdr:colOff>
      <xdr:row>404</xdr:row>
      <xdr:rowOff>1137024</xdr:rowOff>
    </xdr:to>
    <xdr:pic>
      <xdr:nvPicPr>
        <xdr:cNvPr id="194203" name="Picture 11">
          <a:extLst>
            <a:ext uri="{FF2B5EF4-FFF2-40B4-BE49-F238E27FC236}">
              <a16:creationId xmlns:a16="http://schemas.microsoft.com/office/drawing/2014/main" id="{00000000-0008-0000-0000-00009BF602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a:ext>
          </a:extLst>
        </a:blip>
        <a:srcRect l="-2531" r="-4430"/>
        <a:stretch>
          <a:fillRect/>
        </a:stretch>
      </xdr:blipFill>
      <xdr:spPr bwMode="auto">
        <a:xfrm>
          <a:off x="1075764" y="340074624"/>
          <a:ext cx="1993900" cy="10287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790575</xdr:colOff>
      <xdr:row>437</xdr:row>
      <xdr:rowOff>91140</xdr:rowOff>
    </xdr:from>
    <xdr:to>
      <xdr:col>1</xdr:col>
      <xdr:colOff>1511300</xdr:colOff>
      <xdr:row>437</xdr:row>
      <xdr:rowOff>989274</xdr:rowOff>
    </xdr:to>
    <xdr:pic>
      <xdr:nvPicPr>
        <xdr:cNvPr id="194206" name="Picture 141">
          <a:extLst>
            <a:ext uri="{FF2B5EF4-FFF2-40B4-BE49-F238E27FC236}">
              <a16:creationId xmlns:a16="http://schemas.microsoft.com/office/drawing/2014/main" id="{00000000-0008-0000-0000-00009EF60200}"/>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1628775" y="388457140"/>
          <a:ext cx="720725" cy="898134"/>
        </a:xfrm>
        <a:prstGeom prst="rect">
          <a:avLst/>
        </a:prstGeom>
        <a:noFill/>
        <a:ln w="9525">
          <a:solidFill>
            <a:srgbClr val="FFFFF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752475</xdr:colOff>
      <xdr:row>438</xdr:row>
      <xdr:rowOff>127375</xdr:rowOff>
    </xdr:from>
    <xdr:to>
      <xdr:col>1</xdr:col>
      <xdr:colOff>1607609</xdr:colOff>
      <xdr:row>438</xdr:row>
      <xdr:rowOff>1155701</xdr:rowOff>
    </xdr:to>
    <xdr:pic>
      <xdr:nvPicPr>
        <xdr:cNvPr id="194207" name="Picture 142">
          <a:extLst>
            <a:ext uri="{FF2B5EF4-FFF2-40B4-BE49-F238E27FC236}">
              <a16:creationId xmlns:a16="http://schemas.microsoft.com/office/drawing/2014/main" id="{00000000-0008-0000-0000-00009FF602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a:ext>
          </a:extLst>
        </a:blip>
        <a:srcRect/>
        <a:stretch>
          <a:fillRect/>
        </a:stretch>
      </xdr:blipFill>
      <xdr:spPr bwMode="auto">
        <a:xfrm>
          <a:off x="1590675" y="389636375"/>
          <a:ext cx="855134" cy="1028326"/>
        </a:xfrm>
        <a:prstGeom prst="rect">
          <a:avLst/>
        </a:prstGeom>
        <a:noFill/>
        <a:ln w="9525">
          <a:solidFill>
            <a:srgbClr val="FFFFF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686174</xdr:colOff>
      <xdr:row>439</xdr:row>
      <xdr:rowOff>113926</xdr:rowOff>
    </xdr:from>
    <xdr:to>
      <xdr:col>1</xdr:col>
      <xdr:colOff>1676400</xdr:colOff>
      <xdr:row>439</xdr:row>
      <xdr:rowOff>1278898</xdr:rowOff>
    </xdr:to>
    <xdr:pic>
      <xdr:nvPicPr>
        <xdr:cNvPr id="194208" name="Picture 1">
          <a:extLst>
            <a:ext uri="{FF2B5EF4-FFF2-40B4-BE49-F238E27FC236}">
              <a16:creationId xmlns:a16="http://schemas.microsoft.com/office/drawing/2014/main" id="{00000000-0008-0000-0000-0000A0F602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1524374" y="390994526"/>
          <a:ext cx="990226" cy="1164972"/>
        </a:xfrm>
        <a:prstGeom prst="rect">
          <a:avLst/>
        </a:prstGeom>
        <a:noFill/>
        <a:ln w="9525">
          <a:solidFill>
            <a:srgbClr val="FFFFF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476063</xdr:colOff>
      <xdr:row>443</xdr:row>
      <xdr:rowOff>103467</xdr:rowOff>
    </xdr:from>
    <xdr:to>
      <xdr:col>1</xdr:col>
      <xdr:colOff>1841500</xdr:colOff>
      <xdr:row>443</xdr:row>
      <xdr:rowOff>1433892</xdr:rowOff>
    </xdr:to>
    <xdr:pic>
      <xdr:nvPicPr>
        <xdr:cNvPr id="194209" name="Picture 1">
          <a:extLst>
            <a:ext uri="{FF2B5EF4-FFF2-40B4-BE49-F238E27FC236}">
              <a16:creationId xmlns:a16="http://schemas.microsoft.com/office/drawing/2014/main" id="{00000000-0008-0000-0000-0000A1F602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a:ext>
          </a:extLst>
        </a:blip>
        <a:srcRect/>
        <a:stretch>
          <a:fillRect/>
        </a:stretch>
      </xdr:blipFill>
      <xdr:spPr bwMode="auto">
        <a:xfrm>
          <a:off x="1314263" y="396813367"/>
          <a:ext cx="1365437" cy="1330425"/>
        </a:xfrm>
        <a:prstGeom prst="rect">
          <a:avLst/>
        </a:prstGeom>
        <a:noFill/>
        <a:ln w="9525">
          <a:solidFill>
            <a:srgbClr val="FFFFF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662455</xdr:colOff>
      <xdr:row>440</xdr:row>
      <xdr:rowOff>77133</xdr:rowOff>
    </xdr:from>
    <xdr:to>
      <xdr:col>1</xdr:col>
      <xdr:colOff>1761229</xdr:colOff>
      <xdr:row>440</xdr:row>
      <xdr:rowOff>1320800</xdr:rowOff>
    </xdr:to>
    <xdr:pic>
      <xdr:nvPicPr>
        <xdr:cNvPr id="194211" name="Picture 1">
          <a:extLst>
            <a:ext uri="{FF2B5EF4-FFF2-40B4-BE49-F238E27FC236}">
              <a16:creationId xmlns:a16="http://schemas.microsoft.com/office/drawing/2014/main" id="{00000000-0008-0000-0000-0000A3F602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a:ext>
          </a:extLst>
        </a:blip>
        <a:srcRect/>
        <a:stretch>
          <a:fillRect/>
        </a:stretch>
      </xdr:blipFill>
      <xdr:spPr bwMode="auto">
        <a:xfrm>
          <a:off x="1500655" y="392329333"/>
          <a:ext cx="1098774" cy="1243667"/>
        </a:xfrm>
        <a:prstGeom prst="rect">
          <a:avLst/>
        </a:prstGeom>
        <a:noFill/>
        <a:ln w="9525">
          <a:solidFill>
            <a:srgbClr val="FFFFF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406400</xdr:colOff>
      <xdr:row>445</xdr:row>
      <xdr:rowOff>134869</xdr:rowOff>
    </xdr:from>
    <xdr:to>
      <xdr:col>1</xdr:col>
      <xdr:colOff>2373406</xdr:colOff>
      <xdr:row>445</xdr:row>
      <xdr:rowOff>1393263</xdr:rowOff>
    </xdr:to>
    <xdr:pic>
      <xdr:nvPicPr>
        <xdr:cNvPr id="194212" name="Picture 1">
          <a:extLst>
            <a:ext uri="{FF2B5EF4-FFF2-40B4-BE49-F238E27FC236}">
              <a16:creationId xmlns:a16="http://schemas.microsoft.com/office/drawing/2014/main" id="{00000000-0008-0000-0000-0000A4F60200}"/>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a:ext>
          </a:extLst>
        </a:blip>
        <a:srcRect/>
        <a:stretch>
          <a:fillRect/>
        </a:stretch>
      </xdr:blipFill>
      <xdr:spPr bwMode="auto">
        <a:xfrm>
          <a:off x="1244600" y="398800569"/>
          <a:ext cx="1967006" cy="12583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114300</xdr:colOff>
      <xdr:row>121</xdr:row>
      <xdr:rowOff>165100</xdr:rowOff>
    </xdr:from>
    <xdr:to>
      <xdr:col>2</xdr:col>
      <xdr:colOff>954846</xdr:colOff>
      <xdr:row>126</xdr:row>
      <xdr:rowOff>146050</xdr:rowOff>
    </xdr:to>
    <xdr:pic>
      <xdr:nvPicPr>
        <xdr:cNvPr id="194214" name="Picture 1">
          <a:extLst>
            <a:ext uri="{FF2B5EF4-FFF2-40B4-BE49-F238E27FC236}">
              <a16:creationId xmlns:a16="http://schemas.microsoft.com/office/drawing/2014/main" id="{00000000-0008-0000-0000-0000A6F602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a:ext>
          </a:extLst>
        </a:blip>
        <a:srcRect/>
        <a:stretch>
          <a:fillRect/>
        </a:stretch>
      </xdr:blipFill>
      <xdr:spPr bwMode="auto">
        <a:xfrm>
          <a:off x="939800" y="108966000"/>
          <a:ext cx="3291646" cy="24955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454602</xdr:colOff>
      <xdr:row>116</xdr:row>
      <xdr:rowOff>162790</xdr:rowOff>
    </xdr:from>
    <xdr:to>
      <xdr:col>2</xdr:col>
      <xdr:colOff>685800</xdr:colOff>
      <xdr:row>119</xdr:row>
      <xdr:rowOff>88840</xdr:rowOff>
    </xdr:to>
    <xdr:pic>
      <xdr:nvPicPr>
        <xdr:cNvPr id="194215" name="Picture 2">
          <a:extLst>
            <a:ext uri="{FF2B5EF4-FFF2-40B4-BE49-F238E27FC236}">
              <a16:creationId xmlns:a16="http://schemas.microsoft.com/office/drawing/2014/main" id="{00000000-0008-0000-0000-0000A7F602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a:ext>
          </a:extLst>
        </a:blip>
        <a:srcRect t="-2"/>
        <a:stretch>
          <a:fillRect/>
        </a:stretch>
      </xdr:blipFill>
      <xdr:spPr bwMode="auto">
        <a:xfrm>
          <a:off x="1292802" y="105966490"/>
          <a:ext cx="2682298" cy="244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221074</xdr:colOff>
      <xdr:row>0</xdr:row>
      <xdr:rowOff>292100</xdr:rowOff>
    </xdr:from>
    <xdr:to>
      <xdr:col>1</xdr:col>
      <xdr:colOff>2222500</xdr:colOff>
      <xdr:row>0</xdr:row>
      <xdr:rowOff>1231900</xdr:rowOff>
    </xdr:to>
    <xdr:pic>
      <xdr:nvPicPr>
        <xdr:cNvPr id="194216" name="Picture 1" descr="Exaco Large Logo.jpg">
          <a:extLst>
            <a:ext uri="{FF2B5EF4-FFF2-40B4-BE49-F238E27FC236}">
              <a16:creationId xmlns:a16="http://schemas.microsoft.com/office/drawing/2014/main" id="{00000000-0008-0000-0000-0000A8F60200}"/>
            </a:ext>
          </a:extLst>
        </xdr:cNvPr>
        <xdr:cNvPicPr>
          <a:picLocks noChangeAspect="1"/>
        </xdr:cNvPicPr>
      </xdr:nvPicPr>
      <xdr:blipFill rotWithShape="1">
        <a:blip xmlns:r="http://schemas.openxmlformats.org/officeDocument/2006/relationships" r:embed="rId32" cstate="print">
          <a:extLst>
            <a:ext uri="{28A0092B-C50C-407E-A947-70E740481C1C}">
              <a14:useLocalDpi xmlns:a14="http://schemas.microsoft.com/office/drawing/2010/main"/>
            </a:ext>
          </a:extLst>
        </a:blip>
        <a:srcRect l="18947" t="46000"/>
        <a:stretch>
          <a:fillRect/>
        </a:stretch>
      </xdr:blipFill>
      <xdr:spPr bwMode="auto">
        <a:xfrm>
          <a:off x="1046574" y="292100"/>
          <a:ext cx="2001426" cy="93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622301</xdr:colOff>
      <xdr:row>58</xdr:row>
      <xdr:rowOff>158425</xdr:rowOff>
    </xdr:from>
    <xdr:to>
      <xdr:col>2</xdr:col>
      <xdr:colOff>165101</xdr:colOff>
      <xdr:row>60</xdr:row>
      <xdr:rowOff>127000</xdr:rowOff>
    </xdr:to>
    <xdr:pic>
      <xdr:nvPicPr>
        <xdr:cNvPr id="194224" name="Picture 1">
          <a:extLst>
            <a:ext uri="{FF2B5EF4-FFF2-40B4-BE49-F238E27FC236}">
              <a16:creationId xmlns:a16="http://schemas.microsoft.com/office/drawing/2014/main" id="{00000000-0008-0000-0000-0000B0F602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a:ext>
          </a:extLst>
        </a:blip>
        <a:srcRect/>
        <a:stretch>
          <a:fillRect/>
        </a:stretch>
      </xdr:blipFill>
      <xdr:spPr bwMode="auto">
        <a:xfrm>
          <a:off x="1460501" y="68268525"/>
          <a:ext cx="1993900" cy="14544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578223</xdr:colOff>
      <xdr:row>406</xdr:row>
      <xdr:rowOff>65741</xdr:rowOff>
    </xdr:from>
    <xdr:to>
      <xdr:col>1</xdr:col>
      <xdr:colOff>2102223</xdr:colOff>
      <xdr:row>406</xdr:row>
      <xdr:rowOff>1043641</xdr:rowOff>
    </xdr:to>
    <xdr:pic>
      <xdr:nvPicPr>
        <xdr:cNvPr id="194225" name="Picture 10">
          <a:extLst>
            <a:ext uri="{FF2B5EF4-FFF2-40B4-BE49-F238E27FC236}">
              <a16:creationId xmlns:a16="http://schemas.microsoft.com/office/drawing/2014/main" id="{00000000-0008-0000-0000-0000B1F602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a:ext>
          </a:extLst>
        </a:blip>
        <a:srcRect/>
        <a:stretch>
          <a:fillRect/>
        </a:stretch>
      </xdr:blipFill>
      <xdr:spPr bwMode="auto">
        <a:xfrm>
          <a:off x="578223" y="216041336"/>
          <a:ext cx="1524000" cy="977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705970</xdr:colOff>
      <xdr:row>389</xdr:row>
      <xdr:rowOff>50800</xdr:rowOff>
    </xdr:from>
    <xdr:to>
      <xdr:col>2</xdr:col>
      <xdr:colOff>172570</xdr:colOff>
      <xdr:row>389</xdr:row>
      <xdr:rowOff>1282700</xdr:rowOff>
    </xdr:to>
    <xdr:pic>
      <xdr:nvPicPr>
        <xdr:cNvPr id="194231" name="Picture 7">
          <a:extLst>
            <a:ext uri="{FF2B5EF4-FFF2-40B4-BE49-F238E27FC236}">
              <a16:creationId xmlns:a16="http://schemas.microsoft.com/office/drawing/2014/main" id="{00000000-0008-0000-0000-0000B7F602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a:ext>
          </a:extLst>
        </a:blip>
        <a:srcRect/>
        <a:stretch>
          <a:fillRect/>
        </a:stretch>
      </xdr:blipFill>
      <xdr:spPr bwMode="auto">
        <a:xfrm>
          <a:off x="1544170" y="327799700"/>
          <a:ext cx="1917700" cy="1231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927847</xdr:colOff>
      <xdr:row>395</xdr:row>
      <xdr:rowOff>106083</xdr:rowOff>
    </xdr:from>
    <xdr:to>
      <xdr:col>2</xdr:col>
      <xdr:colOff>305547</xdr:colOff>
      <xdr:row>395</xdr:row>
      <xdr:rowOff>1236383</xdr:rowOff>
    </xdr:to>
    <xdr:pic>
      <xdr:nvPicPr>
        <xdr:cNvPr id="194232" name="Picture 7">
          <a:extLst>
            <a:ext uri="{FF2B5EF4-FFF2-40B4-BE49-F238E27FC236}">
              <a16:creationId xmlns:a16="http://schemas.microsoft.com/office/drawing/2014/main" id="{00000000-0008-0000-0000-0000B8F602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a:ext>
          </a:extLst>
        </a:blip>
        <a:srcRect/>
        <a:stretch>
          <a:fillRect/>
        </a:stretch>
      </xdr:blipFill>
      <xdr:spPr bwMode="auto">
        <a:xfrm>
          <a:off x="1766047" y="333404883"/>
          <a:ext cx="1828800" cy="113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891988</xdr:colOff>
      <xdr:row>392</xdr:row>
      <xdr:rowOff>63499</xdr:rowOff>
    </xdr:from>
    <xdr:to>
      <xdr:col>2</xdr:col>
      <xdr:colOff>320488</xdr:colOff>
      <xdr:row>392</xdr:row>
      <xdr:rowOff>1257299</xdr:rowOff>
    </xdr:to>
    <xdr:pic>
      <xdr:nvPicPr>
        <xdr:cNvPr id="194233" name="Picture 7">
          <a:extLst>
            <a:ext uri="{FF2B5EF4-FFF2-40B4-BE49-F238E27FC236}">
              <a16:creationId xmlns:a16="http://schemas.microsoft.com/office/drawing/2014/main" id="{00000000-0008-0000-0000-0000B9F602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a:ext>
          </a:extLst>
        </a:blip>
        <a:srcRect/>
        <a:stretch>
          <a:fillRect/>
        </a:stretch>
      </xdr:blipFill>
      <xdr:spPr bwMode="auto">
        <a:xfrm>
          <a:off x="1730188" y="330619099"/>
          <a:ext cx="1879600" cy="1193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389255</xdr:colOff>
      <xdr:row>449</xdr:row>
      <xdr:rowOff>73025</xdr:rowOff>
    </xdr:from>
    <xdr:to>
      <xdr:col>1</xdr:col>
      <xdr:colOff>1919466</xdr:colOff>
      <xdr:row>450</xdr:row>
      <xdr:rowOff>1209535</xdr:rowOff>
    </xdr:to>
    <xdr:sp macro="" textlink="">
      <xdr:nvSpPr>
        <xdr:cNvPr id="5608" name="AutoShape 12">
          <a:extLst>
            <a:ext uri="{FF2B5EF4-FFF2-40B4-BE49-F238E27FC236}">
              <a16:creationId xmlns:a16="http://schemas.microsoft.com/office/drawing/2014/main" id="{00000000-0008-0000-0000-0000E8150000}"/>
            </a:ext>
          </a:extLst>
        </xdr:cNvPr>
        <xdr:cNvSpPr>
          <a:spLocks noChangeAspect="1" noChangeArrowheads="1"/>
        </xdr:cNvSpPr>
      </xdr:nvSpPr>
      <xdr:spPr bwMode="auto">
        <a:xfrm>
          <a:off x="389255" y="261466239"/>
          <a:ext cx="1530211" cy="1317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twoCellAnchor>
  <xdr:twoCellAnchor editAs="oneCell">
    <xdr:from>
      <xdr:col>1</xdr:col>
      <xdr:colOff>261471</xdr:colOff>
      <xdr:row>376</xdr:row>
      <xdr:rowOff>234577</xdr:rowOff>
    </xdr:from>
    <xdr:to>
      <xdr:col>2</xdr:col>
      <xdr:colOff>985371</xdr:colOff>
      <xdr:row>384</xdr:row>
      <xdr:rowOff>209177</xdr:rowOff>
    </xdr:to>
    <xdr:pic>
      <xdr:nvPicPr>
        <xdr:cNvPr id="194239" name="Picture 1">
          <a:extLst>
            <a:ext uri="{FF2B5EF4-FFF2-40B4-BE49-F238E27FC236}">
              <a16:creationId xmlns:a16="http://schemas.microsoft.com/office/drawing/2014/main" id="{00000000-0008-0000-0000-0000BFF602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a:ext>
          </a:extLst>
        </a:blip>
        <a:srcRect/>
        <a:stretch>
          <a:fillRect/>
        </a:stretch>
      </xdr:blipFill>
      <xdr:spPr bwMode="auto">
        <a:xfrm>
          <a:off x="261471" y="134733625"/>
          <a:ext cx="3520924" cy="23331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47998</xdr:colOff>
      <xdr:row>455</xdr:row>
      <xdr:rowOff>349250</xdr:rowOff>
    </xdr:from>
    <xdr:to>
      <xdr:col>2</xdr:col>
      <xdr:colOff>1019175</xdr:colOff>
      <xdr:row>455</xdr:row>
      <xdr:rowOff>1289050</xdr:rowOff>
    </xdr:to>
    <xdr:pic>
      <xdr:nvPicPr>
        <xdr:cNvPr id="194249" name="Picture 139" descr="Image result for best seller image">
          <a:extLst>
            <a:ext uri="{FF2B5EF4-FFF2-40B4-BE49-F238E27FC236}">
              <a16:creationId xmlns:a16="http://schemas.microsoft.com/office/drawing/2014/main" id="{00000000-0008-0000-0000-0000C9F602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a:ext>
          </a:extLst>
        </a:blip>
        <a:srcRect/>
        <a:stretch>
          <a:fillRect/>
        </a:stretch>
      </xdr:blipFill>
      <xdr:spPr bwMode="auto">
        <a:xfrm>
          <a:off x="2845022" y="266399131"/>
          <a:ext cx="971177" cy="93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707465</xdr:colOff>
      <xdr:row>432</xdr:row>
      <xdr:rowOff>114300</xdr:rowOff>
    </xdr:from>
    <xdr:to>
      <xdr:col>1</xdr:col>
      <xdr:colOff>1779284</xdr:colOff>
      <xdr:row>432</xdr:row>
      <xdr:rowOff>1574800</xdr:rowOff>
    </xdr:to>
    <xdr:pic>
      <xdr:nvPicPr>
        <xdr:cNvPr id="194268" name="Picture 2">
          <a:extLst>
            <a:ext uri="{FF2B5EF4-FFF2-40B4-BE49-F238E27FC236}">
              <a16:creationId xmlns:a16="http://schemas.microsoft.com/office/drawing/2014/main" id="{00000000-0008-0000-0000-0000DCF60200}"/>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a:ext>
          </a:extLst>
        </a:blip>
        <a:srcRect/>
        <a:stretch>
          <a:fillRect/>
        </a:stretch>
      </xdr:blipFill>
      <xdr:spPr bwMode="auto">
        <a:xfrm>
          <a:off x="1545665" y="381431800"/>
          <a:ext cx="1071819" cy="1460500"/>
        </a:xfrm>
        <a:prstGeom prst="rect">
          <a:avLst/>
        </a:prstGeom>
        <a:noFill/>
        <a:ln w="9525">
          <a:solidFill>
            <a:srgbClr val="FFFFFF"/>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733613</xdr:colOff>
      <xdr:row>279</xdr:row>
      <xdr:rowOff>133723</xdr:rowOff>
    </xdr:from>
    <xdr:to>
      <xdr:col>2</xdr:col>
      <xdr:colOff>533400</xdr:colOff>
      <xdr:row>279</xdr:row>
      <xdr:rowOff>1340228</xdr:rowOff>
    </xdr:to>
    <xdr:pic>
      <xdr:nvPicPr>
        <xdr:cNvPr id="194273" name="Picture 2">
          <a:extLst>
            <a:ext uri="{FF2B5EF4-FFF2-40B4-BE49-F238E27FC236}">
              <a16:creationId xmlns:a16="http://schemas.microsoft.com/office/drawing/2014/main" id="{00000000-0008-0000-0000-0000E1F602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a:ext>
          </a:extLst>
        </a:blip>
        <a:srcRect/>
        <a:stretch>
          <a:fillRect/>
        </a:stretch>
      </xdr:blipFill>
      <xdr:spPr bwMode="auto">
        <a:xfrm>
          <a:off x="1571813" y="254883023"/>
          <a:ext cx="2250887" cy="12065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588683</xdr:colOff>
      <xdr:row>327</xdr:row>
      <xdr:rowOff>141941</xdr:rowOff>
    </xdr:from>
    <xdr:to>
      <xdr:col>2</xdr:col>
      <xdr:colOff>626783</xdr:colOff>
      <xdr:row>329</xdr:row>
      <xdr:rowOff>230839</xdr:rowOff>
    </xdr:to>
    <xdr:pic>
      <xdr:nvPicPr>
        <xdr:cNvPr id="194274" name="Picture 3">
          <a:extLst>
            <a:ext uri="{FF2B5EF4-FFF2-40B4-BE49-F238E27FC236}">
              <a16:creationId xmlns:a16="http://schemas.microsoft.com/office/drawing/2014/main" id="{00000000-0008-0000-0000-0000E2F60200}"/>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a:ext>
          </a:extLst>
        </a:blip>
        <a:srcRect/>
        <a:stretch>
          <a:fillRect/>
        </a:stretch>
      </xdr:blipFill>
      <xdr:spPr bwMode="auto">
        <a:xfrm>
          <a:off x="588683" y="158256941"/>
          <a:ext cx="2835124" cy="19485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210981</xdr:colOff>
      <xdr:row>112</xdr:row>
      <xdr:rowOff>191654</xdr:rowOff>
    </xdr:from>
    <xdr:to>
      <xdr:col>2</xdr:col>
      <xdr:colOff>787401</xdr:colOff>
      <xdr:row>114</xdr:row>
      <xdr:rowOff>243015</xdr:rowOff>
    </xdr:to>
    <xdr:pic>
      <xdr:nvPicPr>
        <xdr:cNvPr id="194277" name="Picture 6">
          <a:extLst>
            <a:ext uri="{FF2B5EF4-FFF2-40B4-BE49-F238E27FC236}">
              <a16:creationId xmlns:a16="http://schemas.microsoft.com/office/drawing/2014/main" id="{00000000-0008-0000-0000-0000E5F602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a:ext>
          </a:extLst>
        </a:blip>
        <a:srcRect/>
        <a:stretch>
          <a:fillRect/>
        </a:stretch>
      </xdr:blipFill>
      <xdr:spPr bwMode="auto">
        <a:xfrm>
          <a:off x="1049181" y="103455354"/>
          <a:ext cx="3027520" cy="2083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358715</xdr:colOff>
      <xdr:row>70</xdr:row>
      <xdr:rowOff>67329</xdr:rowOff>
    </xdr:from>
    <xdr:to>
      <xdr:col>2</xdr:col>
      <xdr:colOff>522755</xdr:colOff>
      <xdr:row>73</xdr:row>
      <xdr:rowOff>101600</xdr:rowOff>
    </xdr:to>
    <xdr:pic>
      <xdr:nvPicPr>
        <xdr:cNvPr id="194281" name="Picture 11">
          <a:extLst>
            <a:ext uri="{FF2B5EF4-FFF2-40B4-BE49-F238E27FC236}">
              <a16:creationId xmlns:a16="http://schemas.microsoft.com/office/drawing/2014/main" id="{00000000-0008-0000-0000-0000E9F60200}"/>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a:ext>
          </a:extLst>
        </a:blip>
        <a:srcRect/>
        <a:stretch>
          <a:fillRect/>
        </a:stretch>
      </xdr:blipFill>
      <xdr:spPr bwMode="auto">
        <a:xfrm>
          <a:off x="1184215" y="78832729"/>
          <a:ext cx="2615140" cy="2142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926828</xdr:colOff>
      <xdr:row>372</xdr:row>
      <xdr:rowOff>162689</xdr:rowOff>
    </xdr:from>
    <xdr:to>
      <xdr:col>2</xdr:col>
      <xdr:colOff>233796</xdr:colOff>
      <xdr:row>373</xdr:row>
      <xdr:rowOff>282248</xdr:rowOff>
    </xdr:to>
    <xdr:pic>
      <xdr:nvPicPr>
        <xdr:cNvPr id="194288" name="Picture 2">
          <a:extLst>
            <a:ext uri="{FF2B5EF4-FFF2-40B4-BE49-F238E27FC236}">
              <a16:creationId xmlns:a16="http://schemas.microsoft.com/office/drawing/2014/main" id="{00000000-0008-0000-0000-0000F0F60200}"/>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a:ext>
          </a:extLst>
        </a:blip>
        <a:srcRect/>
        <a:stretch>
          <a:fillRect/>
        </a:stretch>
      </xdr:blipFill>
      <xdr:spPr bwMode="auto">
        <a:xfrm>
          <a:off x="1765028" y="319567689"/>
          <a:ext cx="1758068" cy="1249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925606</xdr:colOff>
      <xdr:row>296</xdr:row>
      <xdr:rowOff>76200</xdr:rowOff>
    </xdr:from>
    <xdr:to>
      <xdr:col>2</xdr:col>
      <xdr:colOff>49306</xdr:colOff>
      <xdr:row>296</xdr:row>
      <xdr:rowOff>927100</xdr:rowOff>
    </xdr:to>
    <xdr:pic>
      <xdr:nvPicPr>
        <xdr:cNvPr id="194290" name="Picture 5">
          <a:extLst>
            <a:ext uri="{FF2B5EF4-FFF2-40B4-BE49-F238E27FC236}">
              <a16:creationId xmlns:a16="http://schemas.microsoft.com/office/drawing/2014/main" id="{00000000-0008-0000-0000-0000F2F60200}"/>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a:ext>
          </a:extLst>
        </a:blip>
        <a:srcRect/>
        <a:stretch>
          <a:fillRect/>
        </a:stretch>
      </xdr:blipFill>
      <xdr:spPr bwMode="auto">
        <a:xfrm>
          <a:off x="1763806" y="273583400"/>
          <a:ext cx="157480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732118</xdr:colOff>
      <xdr:row>334</xdr:row>
      <xdr:rowOff>315259</xdr:rowOff>
    </xdr:from>
    <xdr:to>
      <xdr:col>2</xdr:col>
      <xdr:colOff>592418</xdr:colOff>
      <xdr:row>337</xdr:row>
      <xdr:rowOff>239058</xdr:rowOff>
    </xdr:to>
    <xdr:pic>
      <xdr:nvPicPr>
        <xdr:cNvPr id="194291" name="Picture 6">
          <a:extLst>
            <a:ext uri="{FF2B5EF4-FFF2-40B4-BE49-F238E27FC236}">
              <a16:creationId xmlns:a16="http://schemas.microsoft.com/office/drawing/2014/main" id="{00000000-0008-0000-0000-0000F3F60200}"/>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a:ext>
          </a:extLst>
        </a:blip>
        <a:srcRect/>
        <a:stretch>
          <a:fillRect/>
        </a:stretch>
      </xdr:blipFill>
      <xdr:spPr bwMode="auto">
        <a:xfrm>
          <a:off x="732118" y="162361211"/>
          <a:ext cx="2657324" cy="2040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508000</xdr:colOff>
      <xdr:row>341</xdr:row>
      <xdr:rowOff>221129</xdr:rowOff>
    </xdr:from>
    <xdr:to>
      <xdr:col>2</xdr:col>
      <xdr:colOff>711200</xdr:colOff>
      <xdr:row>344</xdr:row>
      <xdr:rowOff>259227</xdr:rowOff>
    </xdr:to>
    <xdr:pic>
      <xdr:nvPicPr>
        <xdr:cNvPr id="194292" name="Picture 7">
          <a:extLst>
            <a:ext uri="{FF2B5EF4-FFF2-40B4-BE49-F238E27FC236}">
              <a16:creationId xmlns:a16="http://schemas.microsoft.com/office/drawing/2014/main" id="{00000000-0008-0000-0000-0000F4F602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a:ext>
          </a:extLst>
        </a:blip>
        <a:srcRect/>
        <a:stretch>
          <a:fillRect/>
        </a:stretch>
      </xdr:blipFill>
      <xdr:spPr bwMode="auto">
        <a:xfrm>
          <a:off x="508000" y="166167796"/>
          <a:ext cx="3000224" cy="1867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457199</xdr:colOff>
      <xdr:row>348</xdr:row>
      <xdr:rowOff>242794</xdr:rowOff>
    </xdr:from>
    <xdr:to>
      <xdr:col>2</xdr:col>
      <xdr:colOff>838199</xdr:colOff>
      <xdr:row>351</xdr:row>
      <xdr:rowOff>255495</xdr:rowOff>
    </xdr:to>
    <xdr:pic>
      <xdr:nvPicPr>
        <xdr:cNvPr id="194293" name="Picture 8">
          <a:extLst>
            <a:ext uri="{FF2B5EF4-FFF2-40B4-BE49-F238E27FC236}">
              <a16:creationId xmlns:a16="http://schemas.microsoft.com/office/drawing/2014/main" id="{00000000-0008-0000-0000-0000F5F60200}"/>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a:ext>
          </a:extLst>
        </a:blip>
        <a:srcRect/>
        <a:stretch>
          <a:fillRect/>
        </a:stretch>
      </xdr:blipFill>
      <xdr:spPr bwMode="auto">
        <a:xfrm>
          <a:off x="457199" y="169908746"/>
          <a:ext cx="3178024" cy="2068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520327</xdr:colOff>
      <xdr:row>355</xdr:row>
      <xdr:rowOff>97865</xdr:rowOff>
    </xdr:from>
    <xdr:to>
      <xdr:col>2</xdr:col>
      <xdr:colOff>520327</xdr:colOff>
      <xdr:row>358</xdr:row>
      <xdr:rowOff>275666</xdr:rowOff>
    </xdr:to>
    <xdr:pic>
      <xdr:nvPicPr>
        <xdr:cNvPr id="194294" name="Picture 9">
          <a:extLst>
            <a:ext uri="{FF2B5EF4-FFF2-40B4-BE49-F238E27FC236}">
              <a16:creationId xmlns:a16="http://schemas.microsoft.com/office/drawing/2014/main" id="{00000000-0008-0000-0000-0000F6F602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a:ext>
          </a:extLst>
        </a:blip>
        <a:srcRect/>
        <a:stretch>
          <a:fillRect/>
        </a:stretch>
      </xdr:blipFill>
      <xdr:spPr bwMode="auto">
        <a:xfrm>
          <a:off x="1225177" y="310841465"/>
          <a:ext cx="2457450" cy="2063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659822</xdr:colOff>
      <xdr:row>297</xdr:row>
      <xdr:rowOff>150091</xdr:rowOff>
    </xdr:from>
    <xdr:to>
      <xdr:col>2</xdr:col>
      <xdr:colOff>305343</xdr:colOff>
      <xdr:row>297</xdr:row>
      <xdr:rowOff>1231900</xdr:rowOff>
    </xdr:to>
    <xdr:pic>
      <xdr:nvPicPr>
        <xdr:cNvPr id="194295" name="Picture 11">
          <a:extLst>
            <a:ext uri="{FF2B5EF4-FFF2-40B4-BE49-F238E27FC236}">
              <a16:creationId xmlns:a16="http://schemas.microsoft.com/office/drawing/2014/main" id="{00000000-0008-0000-0000-0000F7F602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1498022" y="274673291"/>
          <a:ext cx="2096621" cy="1081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717923</xdr:colOff>
      <xdr:row>289</xdr:row>
      <xdr:rowOff>86659</xdr:rowOff>
    </xdr:from>
    <xdr:to>
      <xdr:col>2</xdr:col>
      <xdr:colOff>584573</xdr:colOff>
      <xdr:row>289</xdr:row>
      <xdr:rowOff>772459</xdr:rowOff>
    </xdr:to>
    <xdr:pic>
      <xdr:nvPicPr>
        <xdr:cNvPr id="194298" name="Picture 13">
          <a:extLst>
            <a:ext uri="{FF2B5EF4-FFF2-40B4-BE49-F238E27FC236}">
              <a16:creationId xmlns:a16="http://schemas.microsoft.com/office/drawing/2014/main" id="{00000000-0008-0000-0000-0000FAF60200}"/>
            </a:ext>
          </a:extLst>
        </xdr:cNvPr>
        <xdr:cNvPicPr>
          <a:picLocks noChangeAspect="1"/>
        </xdr:cNvPicPr>
      </xdr:nvPicPr>
      <xdr:blipFill>
        <a:blip xmlns:r="http://schemas.openxmlformats.org/officeDocument/2006/relationships" r:embed="rId51">
          <a:extLst>
            <a:ext uri="{28A0092B-C50C-407E-A947-70E740481C1C}">
              <a14:useLocalDpi xmlns:a14="http://schemas.microsoft.com/office/drawing/2010/main"/>
            </a:ext>
          </a:extLst>
        </a:blip>
        <a:srcRect/>
        <a:stretch>
          <a:fillRect/>
        </a:stretch>
      </xdr:blipFill>
      <xdr:spPr bwMode="auto">
        <a:xfrm>
          <a:off x="1556123" y="264856259"/>
          <a:ext cx="23177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726140</xdr:colOff>
      <xdr:row>280</xdr:row>
      <xdr:rowOff>201704</xdr:rowOff>
    </xdr:from>
    <xdr:to>
      <xdr:col>2</xdr:col>
      <xdr:colOff>433187</xdr:colOff>
      <xdr:row>281</xdr:row>
      <xdr:rowOff>368300</xdr:rowOff>
    </xdr:to>
    <xdr:pic>
      <xdr:nvPicPr>
        <xdr:cNvPr id="194300" name="Picture 20">
          <a:extLst>
            <a:ext uri="{FF2B5EF4-FFF2-40B4-BE49-F238E27FC236}">
              <a16:creationId xmlns:a16="http://schemas.microsoft.com/office/drawing/2014/main" id="{00000000-0008-0000-0000-0000FCF60200}"/>
            </a:ext>
          </a:extLst>
        </xdr:cNvPr>
        <xdr:cNvPicPr>
          <a:picLocks noChangeAspect="1"/>
        </xdr:cNvPicPr>
      </xdr:nvPicPr>
      <xdr:blipFill>
        <a:blip xmlns:r="http://schemas.openxmlformats.org/officeDocument/2006/relationships" r:embed="rId52">
          <a:extLst>
            <a:ext uri="{28A0092B-C50C-407E-A947-70E740481C1C}">
              <a14:useLocalDpi xmlns:a14="http://schemas.microsoft.com/office/drawing/2010/main"/>
            </a:ext>
          </a:extLst>
        </a:blip>
        <a:srcRect/>
        <a:stretch>
          <a:fillRect/>
        </a:stretch>
      </xdr:blipFill>
      <xdr:spPr bwMode="auto">
        <a:xfrm>
          <a:off x="1564340" y="256373404"/>
          <a:ext cx="2158147" cy="12206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1089959</xdr:colOff>
      <xdr:row>287</xdr:row>
      <xdr:rowOff>78442</xdr:rowOff>
    </xdr:from>
    <xdr:to>
      <xdr:col>1</xdr:col>
      <xdr:colOff>2436159</xdr:colOff>
      <xdr:row>287</xdr:row>
      <xdr:rowOff>700742</xdr:rowOff>
    </xdr:to>
    <xdr:pic>
      <xdr:nvPicPr>
        <xdr:cNvPr id="194301" name="Picture 21">
          <a:extLst>
            <a:ext uri="{FF2B5EF4-FFF2-40B4-BE49-F238E27FC236}">
              <a16:creationId xmlns:a16="http://schemas.microsoft.com/office/drawing/2014/main" id="{00000000-0008-0000-0000-0000FDF60200}"/>
            </a:ext>
          </a:extLst>
        </xdr:cNvPr>
        <xdr:cNvPicPr>
          <a:picLocks noChangeAspect="1"/>
        </xdr:cNvPicPr>
      </xdr:nvPicPr>
      <xdr:blipFill>
        <a:blip xmlns:r="http://schemas.openxmlformats.org/officeDocument/2006/relationships" r:embed="rId53">
          <a:extLst>
            <a:ext uri="{28A0092B-C50C-407E-A947-70E740481C1C}">
              <a14:useLocalDpi xmlns:a14="http://schemas.microsoft.com/office/drawing/2010/main"/>
            </a:ext>
          </a:extLst>
        </a:blip>
        <a:srcRect/>
        <a:stretch>
          <a:fillRect/>
        </a:stretch>
      </xdr:blipFill>
      <xdr:spPr bwMode="auto">
        <a:xfrm>
          <a:off x="1928159" y="262904942"/>
          <a:ext cx="134620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514892</xdr:colOff>
      <xdr:row>511</xdr:row>
      <xdr:rowOff>139700</xdr:rowOff>
    </xdr:from>
    <xdr:to>
      <xdr:col>1</xdr:col>
      <xdr:colOff>1797592</xdr:colOff>
      <xdr:row>511</xdr:row>
      <xdr:rowOff>1422400</xdr:rowOff>
    </xdr:to>
    <xdr:pic>
      <xdr:nvPicPr>
        <xdr:cNvPr id="194324" name="Picture 6">
          <a:extLst>
            <a:ext uri="{FF2B5EF4-FFF2-40B4-BE49-F238E27FC236}">
              <a16:creationId xmlns:a16="http://schemas.microsoft.com/office/drawing/2014/main" id="{00000000-0008-0000-0000-000014F70200}"/>
            </a:ext>
          </a:extLst>
        </xdr:cNvPr>
        <xdr:cNvPicPr>
          <a:picLocks noChangeAspect="1"/>
        </xdr:cNvPicPr>
      </xdr:nvPicPr>
      <xdr:blipFill>
        <a:blip xmlns:r="http://schemas.openxmlformats.org/officeDocument/2006/relationships" r:embed="rId54">
          <a:extLst>
            <a:ext uri="{28A0092B-C50C-407E-A947-70E740481C1C}">
              <a14:useLocalDpi xmlns:a14="http://schemas.microsoft.com/office/drawing/2010/main"/>
            </a:ext>
          </a:extLst>
        </a:blip>
        <a:srcRect/>
        <a:stretch>
          <a:fillRect/>
        </a:stretch>
      </xdr:blipFill>
      <xdr:spPr bwMode="auto">
        <a:xfrm>
          <a:off x="1353092" y="476516700"/>
          <a:ext cx="1282700" cy="128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1854947</xdr:colOff>
      <xdr:row>500</xdr:row>
      <xdr:rowOff>251759</xdr:rowOff>
    </xdr:from>
    <xdr:to>
      <xdr:col>3</xdr:col>
      <xdr:colOff>0</xdr:colOff>
      <xdr:row>501</xdr:row>
      <xdr:rowOff>175561</xdr:rowOff>
    </xdr:to>
    <xdr:pic>
      <xdr:nvPicPr>
        <xdr:cNvPr id="194345" name="Picture 3">
          <a:extLst>
            <a:ext uri="{FF2B5EF4-FFF2-40B4-BE49-F238E27FC236}">
              <a16:creationId xmlns:a16="http://schemas.microsoft.com/office/drawing/2014/main" id="{00000000-0008-0000-0000-000029F70200}"/>
            </a:ext>
          </a:extLst>
        </xdr:cNvPr>
        <xdr:cNvPicPr>
          <a:picLocks noChangeAspect="1"/>
        </xdr:cNvPicPr>
      </xdr:nvPicPr>
      <xdr:blipFill>
        <a:blip xmlns:r="http://schemas.openxmlformats.org/officeDocument/2006/relationships" r:embed="rId55">
          <a:extLst>
            <a:ext uri="{28A0092B-C50C-407E-A947-70E740481C1C}">
              <a14:useLocalDpi xmlns:a14="http://schemas.microsoft.com/office/drawing/2010/main"/>
            </a:ext>
          </a:extLst>
        </a:blip>
        <a:srcRect/>
        <a:stretch>
          <a:fillRect/>
        </a:stretch>
      </xdr:blipFill>
      <xdr:spPr bwMode="auto">
        <a:xfrm>
          <a:off x="1854947" y="273180807"/>
          <a:ext cx="2166720" cy="1299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703527</xdr:colOff>
      <xdr:row>502</xdr:row>
      <xdr:rowOff>132194</xdr:rowOff>
    </xdr:from>
    <xdr:to>
      <xdr:col>1</xdr:col>
      <xdr:colOff>2044701</xdr:colOff>
      <xdr:row>503</xdr:row>
      <xdr:rowOff>203433</xdr:rowOff>
    </xdr:to>
    <xdr:pic>
      <xdr:nvPicPr>
        <xdr:cNvPr id="194347" name="Picture 4">
          <a:extLst>
            <a:ext uri="{FF2B5EF4-FFF2-40B4-BE49-F238E27FC236}">
              <a16:creationId xmlns:a16="http://schemas.microsoft.com/office/drawing/2014/main" id="{00000000-0008-0000-0000-00002BF7020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a:ext>
          </a:extLst>
        </a:blip>
        <a:srcRect/>
        <a:stretch>
          <a:fillRect/>
        </a:stretch>
      </xdr:blipFill>
      <xdr:spPr bwMode="auto">
        <a:xfrm>
          <a:off x="1541727" y="468635194"/>
          <a:ext cx="1341174" cy="15317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466538</xdr:colOff>
      <xdr:row>430</xdr:row>
      <xdr:rowOff>76199</xdr:rowOff>
    </xdr:from>
    <xdr:to>
      <xdr:col>1</xdr:col>
      <xdr:colOff>2288335</xdr:colOff>
      <xdr:row>430</xdr:row>
      <xdr:rowOff>1874182</xdr:rowOff>
    </xdr:to>
    <xdr:pic>
      <xdr:nvPicPr>
        <xdr:cNvPr id="194348" name="Picture 1">
          <a:extLst>
            <a:ext uri="{FF2B5EF4-FFF2-40B4-BE49-F238E27FC236}">
              <a16:creationId xmlns:a16="http://schemas.microsoft.com/office/drawing/2014/main" id="{00000000-0008-0000-0000-00002CF70200}"/>
            </a:ext>
          </a:extLst>
        </xdr:cNvPr>
        <xdr:cNvPicPr>
          <a:picLocks noChangeAspect="1"/>
        </xdr:cNvPicPr>
      </xdr:nvPicPr>
      <xdr:blipFill>
        <a:blip xmlns:r="http://schemas.openxmlformats.org/officeDocument/2006/relationships" r:embed="rId57">
          <a:extLst>
            <a:ext uri="{28A0092B-C50C-407E-A947-70E740481C1C}">
              <a14:useLocalDpi xmlns:a14="http://schemas.microsoft.com/office/drawing/2010/main"/>
            </a:ext>
          </a:extLst>
        </a:blip>
        <a:srcRect/>
        <a:stretch>
          <a:fillRect/>
        </a:stretch>
      </xdr:blipFill>
      <xdr:spPr bwMode="auto">
        <a:xfrm>
          <a:off x="1304738" y="379006099"/>
          <a:ext cx="1821797" cy="1797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1042708</xdr:colOff>
      <xdr:row>40</xdr:row>
      <xdr:rowOff>190500</xdr:rowOff>
    </xdr:from>
    <xdr:to>
      <xdr:col>2</xdr:col>
      <xdr:colOff>241146</xdr:colOff>
      <xdr:row>42</xdr:row>
      <xdr:rowOff>99329</xdr:rowOff>
    </xdr:to>
    <xdr:pic>
      <xdr:nvPicPr>
        <xdr:cNvPr id="194352" name="Picture 9">
          <a:extLst>
            <a:ext uri="{FF2B5EF4-FFF2-40B4-BE49-F238E27FC236}">
              <a16:creationId xmlns:a16="http://schemas.microsoft.com/office/drawing/2014/main" id="{00000000-0008-0000-0000-000030F70200}"/>
            </a:ext>
          </a:extLst>
        </xdr:cNvPr>
        <xdr:cNvPicPr>
          <a:picLocks noChangeAspect="1"/>
        </xdr:cNvPicPr>
      </xdr:nvPicPr>
      <xdr:blipFill rotWithShape="1">
        <a:blip xmlns:r="http://schemas.openxmlformats.org/officeDocument/2006/relationships" r:embed="rId58" cstate="print">
          <a:extLst>
            <a:ext uri="{28A0092B-C50C-407E-A947-70E740481C1C}">
              <a14:useLocalDpi xmlns:a14="http://schemas.microsoft.com/office/drawing/2010/main"/>
            </a:ext>
          </a:extLst>
        </a:blip>
        <a:srcRect/>
        <a:stretch/>
      </xdr:blipFill>
      <xdr:spPr bwMode="auto">
        <a:xfrm>
          <a:off x="1880908" y="55054500"/>
          <a:ext cx="1649538" cy="16741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1926608</xdr:colOff>
      <xdr:row>385</xdr:row>
      <xdr:rowOff>128307</xdr:rowOff>
    </xdr:from>
    <xdr:to>
      <xdr:col>2</xdr:col>
      <xdr:colOff>505384</xdr:colOff>
      <xdr:row>386</xdr:row>
      <xdr:rowOff>561974</xdr:rowOff>
    </xdr:to>
    <xdr:pic>
      <xdr:nvPicPr>
        <xdr:cNvPr id="4" name="Picture 3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2764808" y="323273457"/>
          <a:ext cx="1026701" cy="1519517"/>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1</xdr:col>
      <xdr:colOff>715682</xdr:colOff>
      <xdr:row>427</xdr:row>
      <xdr:rowOff>146985</xdr:rowOff>
    </xdr:from>
    <xdr:to>
      <xdr:col>1</xdr:col>
      <xdr:colOff>1718982</xdr:colOff>
      <xdr:row>427</xdr:row>
      <xdr:rowOff>1556685</xdr:rowOff>
    </xdr:to>
    <xdr:pic>
      <xdr:nvPicPr>
        <xdr:cNvPr id="7" name="Picture 11285">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715682" y="234461985"/>
          <a:ext cx="1003300" cy="140970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oneCellAnchor>
    <xdr:from>
      <xdr:col>1</xdr:col>
      <xdr:colOff>143878</xdr:colOff>
      <xdr:row>101</xdr:row>
      <xdr:rowOff>285668</xdr:rowOff>
    </xdr:from>
    <xdr:ext cx="3132722" cy="1663636"/>
    <xdr:pic>
      <xdr:nvPicPr>
        <xdr:cNvPr id="288" name="Picture 8">
          <a:extLst>
            <a:ext uri="{FF2B5EF4-FFF2-40B4-BE49-F238E27FC236}">
              <a16:creationId xmlns:a16="http://schemas.microsoft.com/office/drawing/2014/main" id="{00000000-0008-0000-0000-000020010000}"/>
            </a:ext>
          </a:extLst>
        </xdr:cNvPr>
        <xdr:cNvPicPr>
          <a:picLocks noChangeAspect="1"/>
        </xdr:cNvPicPr>
      </xdr:nvPicPr>
      <xdr:blipFill>
        <a:blip xmlns:r="http://schemas.openxmlformats.org/officeDocument/2006/relationships" r:embed="rId61">
          <a:extLst>
            <a:ext uri="{28A0092B-C50C-407E-A947-70E740481C1C}">
              <a14:useLocalDpi xmlns:a14="http://schemas.microsoft.com/office/drawing/2010/main"/>
            </a:ext>
          </a:extLst>
        </a:blip>
        <a:srcRect/>
        <a:stretch>
          <a:fillRect/>
        </a:stretch>
      </xdr:blipFill>
      <xdr:spPr bwMode="auto">
        <a:xfrm>
          <a:off x="982078" y="97605768"/>
          <a:ext cx="3132722" cy="1663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384487</xdr:colOff>
      <xdr:row>46</xdr:row>
      <xdr:rowOff>164834</xdr:rowOff>
    </xdr:from>
    <xdr:to>
      <xdr:col>2</xdr:col>
      <xdr:colOff>520700</xdr:colOff>
      <xdr:row>48</xdr:row>
      <xdr:rowOff>105409</xdr:rowOff>
    </xdr:to>
    <xdr:pic>
      <xdr:nvPicPr>
        <xdr:cNvPr id="234" name="Picture 13">
          <a:extLst>
            <a:ext uri="{FF2B5EF4-FFF2-40B4-BE49-F238E27FC236}">
              <a16:creationId xmlns:a16="http://schemas.microsoft.com/office/drawing/2014/main" id="{00000000-0008-0000-0000-0000EA000000}"/>
            </a:ext>
          </a:extLst>
        </xdr:cNvPr>
        <xdr:cNvPicPr>
          <a:picLocks noChangeAspect="1"/>
        </xdr:cNvPicPr>
      </xdr:nvPicPr>
      <xdr:blipFill>
        <a:blip xmlns:r="http://schemas.openxmlformats.org/officeDocument/2006/relationships" r:embed="rId62">
          <a:extLst>
            <a:ext uri="{28A0092B-C50C-407E-A947-70E740481C1C}">
              <a14:useLocalDpi xmlns:a14="http://schemas.microsoft.com/office/drawing/2010/main"/>
            </a:ext>
          </a:extLst>
        </a:blip>
        <a:srcRect/>
        <a:stretch>
          <a:fillRect/>
        </a:stretch>
      </xdr:blipFill>
      <xdr:spPr bwMode="auto">
        <a:xfrm>
          <a:off x="1222687" y="58356234"/>
          <a:ext cx="2587313" cy="193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329154</xdr:colOff>
      <xdr:row>49</xdr:row>
      <xdr:rowOff>152400</xdr:rowOff>
    </xdr:from>
    <xdr:ext cx="2706146" cy="1942835"/>
    <xdr:pic>
      <xdr:nvPicPr>
        <xdr:cNvPr id="236" name="Picture 13">
          <a:extLst>
            <a:ext uri="{FF2B5EF4-FFF2-40B4-BE49-F238E27FC236}">
              <a16:creationId xmlns:a16="http://schemas.microsoft.com/office/drawing/2014/main" id="{00000000-0008-0000-0000-0000EC000000}"/>
            </a:ext>
          </a:extLst>
        </xdr:cNvPr>
        <xdr:cNvPicPr>
          <a:picLocks noChangeAspect="1"/>
        </xdr:cNvPicPr>
      </xdr:nvPicPr>
      <xdr:blipFill>
        <a:blip xmlns:r="http://schemas.openxmlformats.org/officeDocument/2006/relationships" r:embed="rId62">
          <a:extLst>
            <a:ext uri="{28A0092B-C50C-407E-A947-70E740481C1C}">
              <a14:useLocalDpi xmlns:a14="http://schemas.microsoft.com/office/drawing/2010/main"/>
            </a:ext>
          </a:extLst>
        </a:blip>
        <a:srcRect/>
        <a:stretch>
          <a:fillRect/>
        </a:stretch>
      </xdr:blipFill>
      <xdr:spPr bwMode="auto">
        <a:xfrm>
          <a:off x="1154654" y="61125100"/>
          <a:ext cx="2706146" cy="1942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375026</xdr:colOff>
      <xdr:row>61</xdr:row>
      <xdr:rowOff>173892</xdr:rowOff>
    </xdr:from>
    <xdr:ext cx="2588025" cy="1693008"/>
    <xdr:pic>
      <xdr:nvPicPr>
        <xdr:cNvPr id="238" name="Picture 1">
          <a:extLst>
            <a:ext uri="{FF2B5EF4-FFF2-40B4-BE49-F238E27FC236}">
              <a16:creationId xmlns:a16="http://schemas.microsoft.com/office/drawing/2014/main" id="{00000000-0008-0000-0000-0000EE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a:ext>
          </a:extLst>
        </a:blip>
        <a:srcRect/>
        <a:stretch>
          <a:fillRect/>
        </a:stretch>
      </xdr:blipFill>
      <xdr:spPr bwMode="auto">
        <a:xfrm>
          <a:off x="1213226" y="69769892"/>
          <a:ext cx="2588025" cy="1693008"/>
        </a:xfrm>
        <a:prstGeom prst="rect">
          <a:avLst/>
        </a:prstGeom>
        <a:noFill/>
        <a:ln w="9525">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177615</xdr:colOff>
      <xdr:row>424</xdr:row>
      <xdr:rowOff>77487</xdr:rowOff>
    </xdr:from>
    <xdr:to>
      <xdr:col>1</xdr:col>
      <xdr:colOff>2262468</xdr:colOff>
      <xdr:row>425</xdr:row>
      <xdr:rowOff>730203</xdr:rowOff>
    </xdr:to>
    <xdr:pic>
      <xdr:nvPicPr>
        <xdr:cNvPr id="241" name="Picture 240">
          <a:extLst>
            <a:ext uri="{FF2B5EF4-FFF2-40B4-BE49-F238E27FC236}">
              <a16:creationId xmlns:a16="http://schemas.microsoft.com/office/drawing/2014/main" id="{00000000-0008-0000-0000-0000F1000000}"/>
            </a:ext>
          </a:extLst>
        </xdr:cNvPr>
        <xdr:cNvPicPr>
          <a:picLocks noChangeAspect="1"/>
        </xdr:cNvPicPr>
      </xdr:nvPicPr>
      <xdr:blipFill rotWithShape="1">
        <a:blip xmlns:r="http://schemas.openxmlformats.org/officeDocument/2006/relationships" r:embed="rId63" cstate="print">
          <a:extLst>
            <a:ext uri="{28A0092B-C50C-407E-A947-70E740481C1C}">
              <a14:useLocalDpi xmlns:a14="http://schemas.microsoft.com/office/drawing/2010/main"/>
            </a:ext>
          </a:extLst>
        </a:blip>
        <a:srcRect/>
        <a:stretch/>
      </xdr:blipFill>
      <xdr:spPr>
        <a:xfrm>
          <a:off x="177615" y="223869630"/>
          <a:ext cx="2084853" cy="1408668"/>
        </a:xfrm>
        <a:prstGeom prst="rect">
          <a:avLst/>
        </a:prstGeom>
      </xdr:spPr>
    </xdr:pic>
    <xdr:clientData/>
  </xdr:twoCellAnchor>
  <xdr:twoCellAnchor editAs="oneCell">
    <xdr:from>
      <xdr:col>1</xdr:col>
      <xdr:colOff>904687</xdr:colOff>
      <xdr:row>400</xdr:row>
      <xdr:rowOff>135964</xdr:rowOff>
    </xdr:from>
    <xdr:to>
      <xdr:col>2</xdr:col>
      <xdr:colOff>330200</xdr:colOff>
      <xdr:row>401</xdr:row>
      <xdr:rowOff>705914</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64"/>
        <a:stretch>
          <a:fillRect/>
        </a:stretch>
      </xdr:blipFill>
      <xdr:spPr>
        <a:xfrm>
          <a:off x="1742887" y="337320964"/>
          <a:ext cx="1876613" cy="1509749"/>
        </a:xfrm>
        <a:prstGeom prst="rect">
          <a:avLst/>
        </a:prstGeom>
        <a:ln>
          <a:solidFill>
            <a:schemeClr val="tx1"/>
          </a:solidFill>
        </a:ln>
      </xdr:spPr>
    </xdr:pic>
    <xdr:clientData/>
  </xdr:twoCellAnchor>
  <xdr:oneCellAnchor>
    <xdr:from>
      <xdr:col>1</xdr:col>
      <xdr:colOff>596154</xdr:colOff>
      <xdr:row>410</xdr:row>
      <xdr:rowOff>116541</xdr:rowOff>
    </xdr:from>
    <xdr:ext cx="1328248" cy="1077259"/>
    <xdr:pic>
      <xdr:nvPicPr>
        <xdr:cNvPr id="200" name="Picture 199">
          <a:extLst>
            <a:ext uri="{FF2B5EF4-FFF2-40B4-BE49-F238E27FC236}">
              <a16:creationId xmlns:a16="http://schemas.microsoft.com/office/drawing/2014/main" id="{00000000-0008-0000-0000-0000C8000000}"/>
            </a:ext>
          </a:extLst>
        </xdr:cNvPr>
        <xdr:cNvPicPr>
          <a:picLocks noChangeAspect="1"/>
        </xdr:cNvPicPr>
      </xdr:nvPicPr>
      <xdr:blipFill rotWithShape="1">
        <a:blip xmlns:r="http://schemas.openxmlformats.org/officeDocument/2006/relationships" r:embed="rId65" cstate="print">
          <a:extLst>
            <a:ext uri="{28A0092B-C50C-407E-A947-70E740481C1C}">
              <a14:useLocalDpi xmlns:a14="http://schemas.microsoft.com/office/drawing/2010/main"/>
            </a:ext>
          </a:extLst>
        </a:blip>
        <a:srcRect/>
        <a:stretch/>
      </xdr:blipFill>
      <xdr:spPr>
        <a:xfrm>
          <a:off x="1434354" y="348236241"/>
          <a:ext cx="1328248" cy="1077259"/>
        </a:xfrm>
        <a:prstGeom prst="rect">
          <a:avLst/>
        </a:prstGeom>
        <a:ln>
          <a:solidFill>
            <a:schemeClr val="tx1"/>
          </a:solidFill>
        </a:ln>
      </xdr:spPr>
    </xdr:pic>
    <xdr:clientData/>
  </xdr:oneCellAnchor>
  <xdr:oneCellAnchor>
    <xdr:from>
      <xdr:col>1</xdr:col>
      <xdr:colOff>334719</xdr:colOff>
      <xdr:row>414</xdr:row>
      <xdr:rowOff>164523</xdr:rowOff>
    </xdr:from>
    <xdr:ext cx="1773482" cy="1311989"/>
    <xdr:pic>
      <xdr:nvPicPr>
        <xdr:cNvPr id="207" name="Picture 206">
          <a:extLst>
            <a:ext uri="{FF2B5EF4-FFF2-40B4-BE49-F238E27FC236}">
              <a16:creationId xmlns:a16="http://schemas.microsoft.com/office/drawing/2014/main" id="{00000000-0008-0000-0000-0000CF000000}"/>
            </a:ext>
          </a:extLst>
        </xdr:cNvPr>
        <xdr:cNvPicPr>
          <a:picLocks noChangeAspect="1"/>
        </xdr:cNvPicPr>
      </xdr:nvPicPr>
      <xdr:blipFill rotWithShape="1">
        <a:blip xmlns:r="http://schemas.openxmlformats.org/officeDocument/2006/relationships" r:embed="rId66" cstate="print">
          <a:extLst>
            <a:ext uri="{28A0092B-C50C-407E-A947-70E740481C1C}">
              <a14:useLocalDpi xmlns:a14="http://schemas.microsoft.com/office/drawing/2010/main"/>
            </a:ext>
          </a:extLst>
        </a:blip>
        <a:srcRect/>
        <a:stretch/>
      </xdr:blipFill>
      <xdr:spPr>
        <a:xfrm>
          <a:off x="1172919" y="353694423"/>
          <a:ext cx="1773482" cy="1311989"/>
        </a:xfrm>
        <a:prstGeom prst="rect">
          <a:avLst/>
        </a:prstGeom>
        <a:ln>
          <a:solidFill>
            <a:schemeClr val="tx1"/>
          </a:solidFill>
        </a:ln>
      </xdr:spPr>
    </xdr:pic>
    <xdr:clientData/>
  </xdr:oneCellAnchor>
  <xdr:oneCellAnchor>
    <xdr:from>
      <xdr:col>1</xdr:col>
      <xdr:colOff>264714</xdr:colOff>
      <xdr:row>417</xdr:row>
      <xdr:rowOff>101022</xdr:rowOff>
    </xdr:from>
    <xdr:ext cx="1551386" cy="1379010"/>
    <xdr:pic>
      <xdr:nvPicPr>
        <xdr:cNvPr id="210" name="Picture 209">
          <a:extLst>
            <a:ext uri="{FF2B5EF4-FFF2-40B4-BE49-F238E27FC236}">
              <a16:creationId xmlns:a16="http://schemas.microsoft.com/office/drawing/2014/main" id="{00000000-0008-0000-0000-0000D2000000}"/>
            </a:ext>
          </a:extLst>
        </xdr:cNvPr>
        <xdr:cNvPicPr>
          <a:picLocks noChangeAspect="1"/>
        </xdr:cNvPicPr>
      </xdr:nvPicPr>
      <xdr:blipFill>
        <a:blip xmlns:r="http://schemas.openxmlformats.org/officeDocument/2006/relationships" r:embed="rId67"/>
        <a:stretch>
          <a:fillRect/>
        </a:stretch>
      </xdr:blipFill>
      <xdr:spPr>
        <a:xfrm>
          <a:off x="1102914" y="358456922"/>
          <a:ext cx="1551386" cy="1379010"/>
        </a:xfrm>
        <a:prstGeom prst="rect">
          <a:avLst/>
        </a:prstGeom>
        <a:ln>
          <a:solidFill>
            <a:schemeClr val="tx1"/>
          </a:solidFill>
        </a:ln>
      </xdr:spPr>
    </xdr:pic>
    <xdr:clientData/>
  </xdr:oneCellAnchor>
  <xdr:twoCellAnchor editAs="oneCell">
    <xdr:from>
      <xdr:col>1</xdr:col>
      <xdr:colOff>130003</xdr:colOff>
      <xdr:row>418</xdr:row>
      <xdr:rowOff>101023</xdr:rowOff>
    </xdr:from>
    <xdr:to>
      <xdr:col>1</xdr:col>
      <xdr:colOff>1869351</xdr:colOff>
      <xdr:row>418</xdr:row>
      <xdr:rowOff>1181101</xdr:rowOff>
    </xdr:to>
    <xdr:pic>
      <xdr:nvPicPr>
        <xdr:cNvPr id="211" name="Picture 210">
          <a:extLst>
            <a:ext uri="{FF2B5EF4-FFF2-40B4-BE49-F238E27FC236}">
              <a16:creationId xmlns:a16="http://schemas.microsoft.com/office/drawing/2014/main" id="{00000000-0008-0000-0000-0000D3000000}"/>
            </a:ext>
          </a:extLst>
        </xdr:cNvPr>
        <xdr:cNvPicPr>
          <a:picLocks noChangeAspect="1"/>
        </xdr:cNvPicPr>
      </xdr:nvPicPr>
      <xdr:blipFill rotWithShape="1">
        <a:blip xmlns:r="http://schemas.openxmlformats.org/officeDocument/2006/relationships" r:embed="rId68" cstate="print">
          <a:extLst>
            <a:ext uri="{28A0092B-C50C-407E-A947-70E740481C1C}">
              <a14:useLocalDpi xmlns:a14="http://schemas.microsoft.com/office/drawing/2010/main"/>
            </a:ext>
          </a:extLst>
        </a:blip>
        <a:srcRect/>
        <a:stretch/>
      </xdr:blipFill>
      <xdr:spPr>
        <a:xfrm>
          <a:off x="968203" y="360107923"/>
          <a:ext cx="1739348" cy="1080078"/>
        </a:xfrm>
        <a:prstGeom prst="rect">
          <a:avLst/>
        </a:prstGeom>
        <a:ln>
          <a:solidFill>
            <a:schemeClr val="tx1"/>
          </a:solidFill>
        </a:ln>
      </xdr:spPr>
    </xdr:pic>
    <xdr:clientData/>
  </xdr:twoCellAnchor>
  <xdr:twoCellAnchor editAs="oneCell">
    <xdr:from>
      <xdr:col>1</xdr:col>
      <xdr:colOff>166320</xdr:colOff>
      <xdr:row>419</xdr:row>
      <xdr:rowOff>72159</xdr:rowOff>
    </xdr:from>
    <xdr:to>
      <xdr:col>1</xdr:col>
      <xdr:colOff>2354829</xdr:colOff>
      <xdr:row>419</xdr:row>
      <xdr:rowOff>1616973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69"/>
        <a:stretch>
          <a:fillRect/>
        </a:stretch>
      </xdr:blipFill>
      <xdr:spPr>
        <a:xfrm>
          <a:off x="859047" y="351631250"/>
          <a:ext cx="2188509" cy="1544814"/>
        </a:xfrm>
        <a:prstGeom prst="rect">
          <a:avLst/>
        </a:prstGeom>
      </xdr:spPr>
    </xdr:pic>
    <xdr:clientData/>
  </xdr:twoCellAnchor>
  <xdr:twoCellAnchor editAs="oneCell">
    <xdr:from>
      <xdr:col>1</xdr:col>
      <xdr:colOff>254747</xdr:colOff>
      <xdr:row>441</xdr:row>
      <xdr:rowOff>119156</xdr:rowOff>
    </xdr:from>
    <xdr:to>
      <xdr:col>1</xdr:col>
      <xdr:colOff>2104672</xdr:colOff>
      <xdr:row>441</xdr:row>
      <xdr:rowOff>1422400</xdr:rowOff>
    </xdr:to>
    <xdr:pic>
      <xdr:nvPicPr>
        <xdr:cNvPr id="221" name="Picture 220">
          <a:extLst>
            <a:ext uri="{FF2B5EF4-FFF2-40B4-BE49-F238E27FC236}">
              <a16:creationId xmlns:a16="http://schemas.microsoft.com/office/drawing/2014/main" id="{00000000-0008-0000-0000-0000DD000000}"/>
            </a:ext>
          </a:extLst>
        </xdr:cNvPr>
        <xdr:cNvPicPr>
          <a:picLocks noChangeAspect="1"/>
        </xdr:cNvPicPr>
      </xdr:nvPicPr>
      <xdr:blipFill rotWithShape="1">
        <a:blip xmlns:r="http://schemas.openxmlformats.org/officeDocument/2006/relationships" r:embed="rId70" cstate="print">
          <a:extLst>
            <a:ext uri="{28A0092B-C50C-407E-A947-70E740481C1C}">
              <a14:useLocalDpi xmlns:a14="http://schemas.microsoft.com/office/drawing/2010/main"/>
            </a:ext>
          </a:extLst>
        </a:blip>
        <a:srcRect/>
        <a:stretch/>
      </xdr:blipFill>
      <xdr:spPr>
        <a:xfrm>
          <a:off x="1092947" y="393793756"/>
          <a:ext cx="1849925" cy="1303244"/>
        </a:xfrm>
        <a:prstGeom prst="rect">
          <a:avLst/>
        </a:prstGeom>
      </xdr:spPr>
    </xdr:pic>
    <xdr:clientData/>
  </xdr:twoCellAnchor>
  <xdr:twoCellAnchor editAs="oneCell">
    <xdr:from>
      <xdr:col>1</xdr:col>
      <xdr:colOff>668073</xdr:colOff>
      <xdr:row>149</xdr:row>
      <xdr:rowOff>116105</xdr:rowOff>
    </xdr:from>
    <xdr:to>
      <xdr:col>2</xdr:col>
      <xdr:colOff>298979</xdr:colOff>
      <xdr:row>150</xdr:row>
      <xdr:rowOff>230826</xdr:rowOff>
    </xdr:to>
    <xdr:pic>
      <xdr:nvPicPr>
        <xdr:cNvPr id="22" name="Picture 21">
          <a:extLst>
            <a:ext uri="{FF2B5EF4-FFF2-40B4-BE49-F238E27FC236}">
              <a16:creationId xmlns:a16="http://schemas.microsoft.com/office/drawing/2014/main" id="{D3A742E3-C35E-B34C-A869-427CFC7B4520}"/>
            </a:ext>
          </a:extLst>
        </xdr:cNvPr>
        <xdr:cNvPicPr>
          <a:picLocks noChangeAspect="1"/>
        </xdr:cNvPicPr>
      </xdr:nvPicPr>
      <xdr:blipFill>
        <a:blip xmlns:r="http://schemas.openxmlformats.org/officeDocument/2006/relationships" r:embed="rId71"/>
        <a:stretch>
          <a:fillRect/>
        </a:stretch>
      </xdr:blipFill>
      <xdr:spPr>
        <a:xfrm>
          <a:off x="668073" y="159884751"/>
          <a:ext cx="2422260" cy="2125555"/>
        </a:xfrm>
        <a:prstGeom prst="rect">
          <a:avLst/>
        </a:prstGeom>
        <a:ln>
          <a:solidFill>
            <a:schemeClr val="tx1"/>
          </a:solidFill>
        </a:ln>
      </xdr:spPr>
    </xdr:pic>
    <xdr:clientData/>
  </xdr:twoCellAnchor>
  <xdr:twoCellAnchor editAs="oneCell">
    <xdr:from>
      <xdr:col>1</xdr:col>
      <xdr:colOff>2221381</xdr:colOff>
      <xdr:row>191</xdr:row>
      <xdr:rowOff>121025</xdr:rowOff>
    </xdr:from>
    <xdr:to>
      <xdr:col>2</xdr:col>
      <xdr:colOff>688514</xdr:colOff>
      <xdr:row>191</xdr:row>
      <xdr:rowOff>1206500</xdr:rowOff>
    </xdr:to>
    <xdr:pic>
      <xdr:nvPicPr>
        <xdr:cNvPr id="29" name="Picture 28">
          <a:extLst>
            <a:ext uri="{FF2B5EF4-FFF2-40B4-BE49-F238E27FC236}">
              <a16:creationId xmlns:a16="http://schemas.microsoft.com/office/drawing/2014/main" id="{F553DA95-5454-E742-BBB9-B98A53C7522C}"/>
            </a:ext>
          </a:extLst>
        </xdr:cNvPr>
        <xdr:cNvPicPr>
          <a:picLocks noChangeAspect="1"/>
        </xdr:cNvPicPr>
      </xdr:nvPicPr>
      <xdr:blipFill>
        <a:blip xmlns:r="http://schemas.openxmlformats.org/officeDocument/2006/relationships" r:embed="rId72"/>
        <a:stretch>
          <a:fillRect/>
        </a:stretch>
      </xdr:blipFill>
      <xdr:spPr>
        <a:xfrm>
          <a:off x="3059581" y="178200425"/>
          <a:ext cx="918233" cy="1085475"/>
        </a:xfrm>
        <a:prstGeom prst="rect">
          <a:avLst/>
        </a:prstGeom>
        <a:ln>
          <a:solidFill>
            <a:schemeClr val="tx1"/>
          </a:solidFill>
        </a:ln>
      </xdr:spPr>
    </xdr:pic>
    <xdr:clientData/>
  </xdr:twoCellAnchor>
  <xdr:twoCellAnchor editAs="oneCell">
    <xdr:from>
      <xdr:col>1</xdr:col>
      <xdr:colOff>633505</xdr:colOff>
      <xdr:row>191</xdr:row>
      <xdr:rowOff>130072</xdr:rowOff>
    </xdr:from>
    <xdr:to>
      <xdr:col>1</xdr:col>
      <xdr:colOff>1968501</xdr:colOff>
      <xdr:row>191</xdr:row>
      <xdr:rowOff>1168402</xdr:rowOff>
    </xdr:to>
    <xdr:pic>
      <xdr:nvPicPr>
        <xdr:cNvPr id="30" name="Picture 29">
          <a:extLst>
            <a:ext uri="{FF2B5EF4-FFF2-40B4-BE49-F238E27FC236}">
              <a16:creationId xmlns:a16="http://schemas.microsoft.com/office/drawing/2014/main" id="{760E9DCD-A356-4644-971A-185A3C688D7A}"/>
            </a:ext>
          </a:extLst>
        </xdr:cNvPr>
        <xdr:cNvPicPr>
          <a:picLocks noChangeAspect="1"/>
        </xdr:cNvPicPr>
      </xdr:nvPicPr>
      <xdr:blipFill>
        <a:blip xmlns:r="http://schemas.openxmlformats.org/officeDocument/2006/relationships" r:embed="rId73"/>
        <a:stretch>
          <a:fillRect/>
        </a:stretch>
      </xdr:blipFill>
      <xdr:spPr>
        <a:xfrm>
          <a:off x="1471705" y="178209472"/>
          <a:ext cx="1334996" cy="1038330"/>
        </a:xfrm>
        <a:prstGeom prst="rect">
          <a:avLst/>
        </a:prstGeom>
        <a:ln>
          <a:solidFill>
            <a:schemeClr val="tx1"/>
          </a:solidFill>
        </a:ln>
      </xdr:spPr>
    </xdr:pic>
    <xdr:clientData/>
  </xdr:twoCellAnchor>
  <xdr:twoCellAnchor editAs="oneCell">
    <xdr:from>
      <xdr:col>1</xdr:col>
      <xdr:colOff>787089</xdr:colOff>
      <xdr:row>179</xdr:row>
      <xdr:rowOff>152243</xdr:rowOff>
    </xdr:from>
    <xdr:to>
      <xdr:col>2</xdr:col>
      <xdr:colOff>118005</xdr:colOff>
      <xdr:row>180</xdr:row>
      <xdr:rowOff>303290</xdr:rowOff>
    </xdr:to>
    <xdr:pic>
      <xdr:nvPicPr>
        <xdr:cNvPr id="31" name="Picture 30">
          <a:extLst>
            <a:ext uri="{FF2B5EF4-FFF2-40B4-BE49-F238E27FC236}">
              <a16:creationId xmlns:a16="http://schemas.microsoft.com/office/drawing/2014/main" id="{9044B794-A3ED-704D-8686-BE699F0C9091}"/>
            </a:ext>
          </a:extLst>
        </xdr:cNvPr>
        <xdr:cNvPicPr>
          <a:picLocks noChangeAspect="1"/>
        </xdr:cNvPicPr>
      </xdr:nvPicPr>
      <xdr:blipFill>
        <a:blip xmlns:r="http://schemas.openxmlformats.org/officeDocument/2006/relationships" r:embed="rId74"/>
        <a:stretch>
          <a:fillRect/>
        </a:stretch>
      </xdr:blipFill>
      <xdr:spPr>
        <a:xfrm>
          <a:off x="1625289" y="164782343"/>
          <a:ext cx="1782016" cy="1535347"/>
        </a:xfrm>
        <a:prstGeom prst="rect">
          <a:avLst/>
        </a:prstGeom>
        <a:ln>
          <a:solidFill>
            <a:schemeClr val="tx1"/>
          </a:solidFill>
        </a:ln>
      </xdr:spPr>
    </xdr:pic>
    <xdr:clientData/>
  </xdr:twoCellAnchor>
  <xdr:twoCellAnchor editAs="oneCell">
    <xdr:from>
      <xdr:col>1</xdr:col>
      <xdr:colOff>1001059</xdr:colOff>
      <xdr:row>167</xdr:row>
      <xdr:rowOff>74706</xdr:rowOff>
    </xdr:from>
    <xdr:to>
      <xdr:col>2</xdr:col>
      <xdr:colOff>35859</xdr:colOff>
      <xdr:row>167</xdr:row>
      <xdr:rowOff>1357406</xdr:rowOff>
    </xdr:to>
    <xdr:pic>
      <xdr:nvPicPr>
        <xdr:cNvPr id="34" name="Picture 33">
          <a:extLst>
            <a:ext uri="{FF2B5EF4-FFF2-40B4-BE49-F238E27FC236}">
              <a16:creationId xmlns:a16="http://schemas.microsoft.com/office/drawing/2014/main" id="{327AC9B7-3B5C-7F4A-94B1-31ADC5CEA366}"/>
            </a:ext>
          </a:extLst>
        </xdr:cNvPr>
        <xdr:cNvPicPr>
          <a:picLocks noChangeAspect="1"/>
        </xdr:cNvPicPr>
      </xdr:nvPicPr>
      <xdr:blipFill>
        <a:blip xmlns:r="http://schemas.openxmlformats.org/officeDocument/2006/relationships" r:embed="rId75"/>
        <a:stretch>
          <a:fillRect/>
        </a:stretch>
      </xdr:blipFill>
      <xdr:spPr>
        <a:xfrm>
          <a:off x="1001059" y="75617294"/>
          <a:ext cx="1828800" cy="1282700"/>
        </a:xfrm>
        <a:prstGeom prst="rect">
          <a:avLst/>
        </a:prstGeom>
      </xdr:spPr>
    </xdr:pic>
    <xdr:clientData/>
  </xdr:twoCellAnchor>
  <xdr:twoCellAnchor editAs="oneCell">
    <xdr:from>
      <xdr:col>1</xdr:col>
      <xdr:colOff>1241830</xdr:colOff>
      <xdr:row>160</xdr:row>
      <xdr:rowOff>118659</xdr:rowOff>
    </xdr:from>
    <xdr:to>
      <xdr:col>1</xdr:col>
      <xdr:colOff>1993900</xdr:colOff>
      <xdr:row>160</xdr:row>
      <xdr:rowOff>1122192</xdr:rowOff>
    </xdr:to>
    <xdr:pic>
      <xdr:nvPicPr>
        <xdr:cNvPr id="35" name="Picture 34">
          <a:extLst>
            <a:ext uri="{FF2B5EF4-FFF2-40B4-BE49-F238E27FC236}">
              <a16:creationId xmlns:a16="http://schemas.microsoft.com/office/drawing/2014/main" id="{2C586D90-54B8-C845-A745-DC91FB1A105E}"/>
            </a:ext>
          </a:extLst>
        </xdr:cNvPr>
        <xdr:cNvPicPr>
          <a:picLocks noChangeAspect="1"/>
        </xdr:cNvPicPr>
      </xdr:nvPicPr>
      <xdr:blipFill>
        <a:blip xmlns:r="http://schemas.openxmlformats.org/officeDocument/2006/relationships" r:embed="rId76"/>
        <a:stretch>
          <a:fillRect/>
        </a:stretch>
      </xdr:blipFill>
      <xdr:spPr>
        <a:xfrm>
          <a:off x="2080030" y="145482859"/>
          <a:ext cx="752070" cy="1003533"/>
        </a:xfrm>
        <a:prstGeom prst="rect">
          <a:avLst/>
        </a:prstGeom>
        <a:ln>
          <a:solidFill>
            <a:schemeClr val="tx1"/>
          </a:solidFill>
        </a:ln>
      </xdr:spPr>
    </xdr:pic>
    <xdr:clientData/>
  </xdr:twoCellAnchor>
  <xdr:twoCellAnchor editAs="oneCell">
    <xdr:from>
      <xdr:col>1</xdr:col>
      <xdr:colOff>1300472</xdr:colOff>
      <xdr:row>161</xdr:row>
      <xdr:rowOff>143837</xdr:rowOff>
    </xdr:from>
    <xdr:to>
      <xdr:col>1</xdr:col>
      <xdr:colOff>1905000</xdr:colOff>
      <xdr:row>161</xdr:row>
      <xdr:rowOff>1263658</xdr:rowOff>
    </xdr:to>
    <xdr:pic>
      <xdr:nvPicPr>
        <xdr:cNvPr id="36" name="Picture 35">
          <a:extLst>
            <a:ext uri="{FF2B5EF4-FFF2-40B4-BE49-F238E27FC236}">
              <a16:creationId xmlns:a16="http://schemas.microsoft.com/office/drawing/2014/main" id="{38BE4228-BB22-9A43-925A-6BF2921C4B50}"/>
            </a:ext>
          </a:extLst>
        </xdr:cNvPr>
        <xdr:cNvPicPr>
          <a:picLocks noChangeAspect="1"/>
        </xdr:cNvPicPr>
      </xdr:nvPicPr>
      <xdr:blipFill>
        <a:blip xmlns:r="http://schemas.openxmlformats.org/officeDocument/2006/relationships" r:embed="rId77"/>
        <a:stretch>
          <a:fillRect/>
        </a:stretch>
      </xdr:blipFill>
      <xdr:spPr>
        <a:xfrm>
          <a:off x="2138672" y="146701837"/>
          <a:ext cx="604528" cy="1119821"/>
        </a:xfrm>
        <a:prstGeom prst="rect">
          <a:avLst/>
        </a:prstGeom>
      </xdr:spPr>
    </xdr:pic>
    <xdr:clientData/>
  </xdr:twoCellAnchor>
  <xdr:twoCellAnchor editAs="oneCell">
    <xdr:from>
      <xdr:col>1</xdr:col>
      <xdr:colOff>723901</xdr:colOff>
      <xdr:row>43</xdr:row>
      <xdr:rowOff>114301</xdr:rowOff>
    </xdr:from>
    <xdr:to>
      <xdr:col>2</xdr:col>
      <xdr:colOff>254001</xdr:colOff>
      <xdr:row>45</xdr:row>
      <xdr:rowOff>97511</xdr:rowOff>
    </xdr:to>
    <xdr:pic>
      <xdr:nvPicPr>
        <xdr:cNvPr id="38" name="Picture 37">
          <a:extLst>
            <a:ext uri="{FF2B5EF4-FFF2-40B4-BE49-F238E27FC236}">
              <a16:creationId xmlns:a16="http://schemas.microsoft.com/office/drawing/2014/main" id="{89115707-380F-394F-B2D1-3B6CF21CE5A0}"/>
            </a:ext>
          </a:extLst>
        </xdr:cNvPr>
        <xdr:cNvPicPr>
          <a:picLocks noChangeAspect="1"/>
        </xdr:cNvPicPr>
      </xdr:nvPicPr>
      <xdr:blipFill rotWithShape="1">
        <a:blip xmlns:r="http://schemas.openxmlformats.org/officeDocument/2006/relationships" r:embed="rId78" cstate="print">
          <a:extLst>
            <a:ext uri="{28A0092B-C50C-407E-A947-70E740481C1C}">
              <a14:useLocalDpi xmlns:a14="http://schemas.microsoft.com/office/drawing/2010/main"/>
            </a:ext>
          </a:extLst>
        </a:blip>
        <a:srcRect/>
        <a:stretch/>
      </xdr:blipFill>
      <xdr:spPr>
        <a:xfrm>
          <a:off x="1562101" y="56997601"/>
          <a:ext cx="1981200" cy="1481810"/>
        </a:xfrm>
        <a:prstGeom prst="rect">
          <a:avLst/>
        </a:prstGeom>
        <a:ln>
          <a:solidFill>
            <a:schemeClr val="tx1"/>
          </a:solidFill>
        </a:ln>
      </xdr:spPr>
    </xdr:pic>
    <xdr:clientData/>
  </xdr:twoCellAnchor>
  <xdr:oneCellAnchor>
    <xdr:from>
      <xdr:col>1</xdr:col>
      <xdr:colOff>2240431</xdr:colOff>
      <xdr:row>285</xdr:row>
      <xdr:rowOff>152400</xdr:rowOff>
    </xdr:from>
    <xdr:ext cx="1045976" cy="1091454"/>
    <xdr:pic>
      <xdr:nvPicPr>
        <xdr:cNvPr id="258" name="Picture 257">
          <a:extLst>
            <a:ext uri="{FF2B5EF4-FFF2-40B4-BE49-F238E27FC236}">
              <a16:creationId xmlns:a16="http://schemas.microsoft.com/office/drawing/2014/main" id="{EB43BEEB-B289-A24C-9217-1038E8A29BA4}"/>
            </a:ext>
          </a:extLst>
        </xdr:cNvPr>
        <xdr:cNvPicPr>
          <a:picLocks noChangeAspect="1"/>
        </xdr:cNvPicPr>
      </xdr:nvPicPr>
      <xdr:blipFill>
        <a:blip xmlns:r="http://schemas.openxmlformats.org/officeDocument/2006/relationships" r:embed="rId72"/>
        <a:stretch>
          <a:fillRect/>
        </a:stretch>
      </xdr:blipFill>
      <xdr:spPr>
        <a:xfrm>
          <a:off x="2240431" y="190607043"/>
          <a:ext cx="1045976" cy="1091454"/>
        </a:xfrm>
        <a:prstGeom prst="rect">
          <a:avLst/>
        </a:prstGeom>
        <a:ln>
          <a:solidFill>
            <a:sysClr val="windowText" lastClr="000000"/>
          </a:solidFill>
        </a:ln>
      </xdr:spPr>
    </xdr:pic>
    <xdr:clientData/>
  </xdr:oneCellAnchor>
  <xdr:oneCellAnchor>
    <xdr:from>
      <xdr:col>1</xdr:col>
      <xdr:colOff>436654</xdr:colOff>
      <xdr:row>285</xdr:row>
      <xdr:rowOff>91971</xdr:rowOff>
    </xdr:from>
    <xdr:ext cx="1541503" cy="1198947"/>
    <xdr:pic>
      <xdr:nvPicPr>
        <xdr:cNvPr id="259" name="Picture 258">
          <a:extLst>
            <a:ext uri="{FF2B5EF4-FFF2-40B4-BE49-F238E27FC236}">
              <a16:creationId xmlns:a16="http://schemas.microsoft.com/office/drawing/2014/main" id="{9A438086-52B7-0247-A365-1C0C1BEBD2DA}"/>
            </a:ext>
          </a:extLst>
        </xdr:cNvPr>
        <xdr:cNvPicPr>
          <a:picLocks noChangeAspect="1"/>
        </xdr:cNvPicPr>
      </xdr:nvPicPr>
      <xdr:blipFill>
        <a:blip xmlns:r="http://schemas.openxmlformats.org/officeDocument/2006/relationships" r:embed="rId73"/>
        <a:stretch>
          <a:fillRect/>
        </a:stretch>
      </xdr:blipFill>
      <xdr:spPr>
        <a:xfrm>
          <a:off x="436654" y="190546614"/>
          <a:ext cx="1541503" cy="1198947"/>
        </a:xfrm>
        <a:prstGeom prst="rect">
          <a:avLst/>
        </a:prstGeom>
        <a:ln>
          <a:solidFill>
            <a:sysClr val="windowText" lastClr="000000"/>
          </a:solidFill>
        </a:ln>
      </xdr:spPr>
    </xdr:pic>
    <xdr:clientData/>
  </xdr:oneCellAnchor>
  <xdr:twoCellAnchor editAs="oneCell">
    <xdr:from>
      <xdr:col>1</xdr:col>
      <xdr:colOff>139699</xdr:colOff>
      <xdr:row>266</xdr:row>
      <xdr:rowOff>571500</xdr:rowOff>
    </xdr:from>
    <xdr:to>
      <xdr:col>1</xdr:col>
      <xdr:colOff>2161930</xdr:colOff>
      <xdr:row>268</xdr:row>
      <xdr:rowOff>292098</xdr:rowOff>
    </xdr:to>
    <xdr:pic>
      <xdr:nvPicPr>
        <xdr:cNvPr id="21" name="Picture 20">
          <a:extLst>
            <a:ext uri="{FF2B5EF4-FFF2-40B4-BE49-F238E27FC236}">
              <a16:creationId xmlns:a16="http://schemas.microsoft.com/office/drawing/2014/main" id="{48BCE356-33EC-DE4E-BA4D-A955F3D027DF}"/>
            </a:ext>
          </a:extLst>
        </xdr:cNvPr>
        <xdr:cNvPicPr>
          <a:picLocks noChangeAspect="1"/>
        </xdr:cNvPicPr>
      </xdr:nvPicPr>
      <xdr:blipFill>
        <a:blip xmlns:r="http://schemas.openxmlformats.org/officeDocument/2006/relationships" r:embed="rId79"/>
        <a:stretch>
          <a:fillRect/>
        </a:stretch>
      </xdr:blipFill>
      <xdr:spPr>
        <a:xfrm>
          <a:off x="139699" y="199613762"/>
          <a:ext cx="2022231" cy="1450218"/>
        </a:xfrm>
        <a:prstGeom prst="rect">
          <a:avLst/>
        </a:prstGeom>
        <a:ln>
          <a:solidFill>
            <a:schemeClr val="tx1"/>
          </a:solidFill>
        </a:ln>
      </xdr:spPr>
    </xdr:pic>
    <xdr:clientData/>
  </xdr:twoCellAnchor>
  <xdr:twoCellAnchor editAs="oneCell">
    <xdr:from>
      <xdr:col>1</xdr:col>
      <xdr:colOff>2265231</xdr:colOff>
      <xdr:row>266</xdr:row>
      <xdr:rowOff>551657</xdr:rowOff>
    </xdr:from>
    <xdr:to>
      <xdr:col>2</xdr:col>
      <xdr:colOff>911583</xdr:colOff>
      <xdr:row>268</xdr:row>
      <xdr:rowOff>304799</xdr:rowOff>
    </xdr:to>
    <xdr:pic>
      <xdr:nvPicPr>
        <xdr:cNvPr id="39" name="Picture 38">
          <a:extLst>
            <a:ext uri="{FF2B5EF4-FFF2-40B4-BE49-F238E27FC236}">
              <a16:creationId xmlns:a16="http://schemas.microsoft.com/office/drawing/2014/main" id="{4AD7AD79-8FFA-FD4D-B69D-02EC9520B6F8}"/>
            </a:ext>
          </a:extLst>
        </xdr:cNvPr>
        <xdr:cNvPicPr>
          <a:picLocks noChangeAspect="1"/>
        </xdr:cNvPicPr>
      </xdr:nvPicPr>
      <xdr:blipFill>
        <a:blip xmlns:r="http://schemas.openxmlformats.org/officeDocument/2006/relationships" r:embed="rId80"/>
        <a:stretch>
          <a:fillRect/>
        </a:stretch>
      </xdr:blipFill>
      <xdr:spPr>
        <a:xfrm>
          <a:off x="3103431" y="238778257"/>
          <a:ext cx="1097452" cy="1493043"/>
        </a:xfrm>
        <a:prstGeom prst="rect">
          <a:avLst/>
        </a:prstGeom>
        <a:ln>
          <a:solidFill>
            <a:schemeClr val="tx1"/>
          </a:solidFill>
        </a:ln>
      </xdr:spPr>
    </xdr:pic>
    <xdr:clientData/>
  </xdr:twoCellAnchor>
  <xdr:twoCellAnchor editAs="oneCell">
    <xdr:from>
      <xdr:col>1</xdr:col>
      <xdr:colOff>188768</xdr:colOff>
      <xdr:row>269</xdr:row>
      <xdr:rowOff>230909</xdr:rowOff>
    </xdr:from>
    <xdr:to>
      <xdr:col>1</xdr:col>
      <xdr:colOff>1712768</xdr:colOff>
      <xdr:row>271</xdr:row>
      <xdr:rowOff>535710</xdr:rowOff>
    </xdr:to>
    <xdr:pic>
      <xdr:nvPicPr>
        <xdr:cNvPr id="40" name="Picture 39">
          <a:extLst>
            <a:ext uri="{FF2B5EF4-FFF2-40B4-BE49-F238E27FC236}">
              <a16:creationId xmlns:a16="http://schemas.microsoft.com/office/drawing/2014/main" id="{2DB58AFD-D67D-FF41-BC50-081742273288}"/>
            </a:ext>
          </a:extLst>
        </xdr:cNvPr>
        <xdr:cNvPicPr>
          <a:picLocks noChangeAspect="1"/>
        </xdr:cNvPicPr>
      </xdr:nvPicPr>
      <xdr:blipFill>
        <a:blip xmlns:r="http://schemas.openxmlformats.org/officeDocument/2006/relationships" r:embed="rId81"/>
        <a:stretch>
          <a:fillRect/>
        </a:stretch>
      </xdr:blipFill>
      <xdr:spPr>
        <a:xfrm>
          <a:off x="881495" y="231327614"/>
          <a:ext cx="1524000" cy="2007755"/>
        </a:xfrm>
        <a:prstGeom prst="rect">
          <a:avLst/>
        </a:prstGeom>
        <a:ln>
          <a:solidFill>
            <a:schemeClr val="tx1"/>
          </a:solidFill>
        </a:ln>
      </xdr:spPr>
    </xdr:pic>
    <xdr:clientData/>
  </xdr:twoCellAnchor>
  <xdr:twoCellAnchor editAs="oneCell">
    <xdr:from>
      <xdr:col>1</xdr:col>
      <xdr:colOff>1903845</xdr:colOff>
      <xdr:row>269</xdr:row>
      <xdr:rowOff>190500</xdr:rowOff>
    </xdr:from>
    <xdr:to>
      <xdr:col>2</xdr:col>
      <xdr:colOff>952500</xdr:colOff>
      <xdr:row>271</xdr:row>
      <xdr:rowOff>546100</xdr:rowOff>
    </xdr:to>
    <xdr:pic>
      <xdr:nvPicPr>
        <xdr:cNvPr id="41" name="Picture 40">
          <a:extLst>
            <a:ext uri="{FF2B5EF4-FFF2-40B4-BE49-F238E27FC236}">
              <a16:creationId xmlns:a16="http://schemas.microsoft.com/office/drawing/2014/main" id="{343BA886-59C0-9F48-B268-92987BE9628A}"/>
            </a:ext>
          </a:extLst>
        </xdr:cNvPr>
        <xdr:cNvPicPr>
          <a:picLocks noChangeAspect="1"/>
        </xdr:cNvPicPr>
      </xdr:nvPicPr>
      <xdr:blipFill>
        <a:blip xmlns:r="http://schemas.openxmlformats.org/officeDocument/2006/relationships" r:embed="rId82"/>
        <a:stretch>
          <a:fillRect/>
        </a:stretch>
      </xdr:blipFill>
      <xdr:spPr>
        <a:xfrm>
          <a:off x="2742045" y="240969800"/>
          <a:ext cx="1499755" cy="2082800"/>
        </a:xfrm>
        <a:prstGeom prst="rect">
          <a:avLst/>
        </a:prstGeom>
        <a:ln>
          <a:solidFill>
            <a:schemeClr val="tx1"/>
          </a:solidFill>
        </a:ln>
      </xdr:spPr>
    </xdr:pic>
    <xdr:clientData/>
  </xdr:twoCellAnchor>
  <xdr:twoCellAnchor editAs="oneCell">
    <xdr:from>
      <xdr:col>1</xdr:col>
      <xdr:colOff>1038225</xdr:colOff>
      <xdr:row>278</xdr:row>
      <xdr:rowOff>193675</xdr:rowOff>
    </xdr:from>
    <xdr:to>
      <xdr:col>1</xdr:col>
      <xdr:colOff>2273300</xdr:colOff>
      <xdr:row>278</xdr:row>
      <xdr:rowOff>1500871</xdr:rowOff>
    </xdr:to>
    <xdr:pic>
      <xdr:nvPicPr>
        <xdr:cNvPr id="49" name="Picture 48">
          <a:extLst>
            <a:ext uri="{FF2B5EF4-FFF2-40B4-BE49-F238E27FC236}">
              <a16:creationId xmlns:a16="http://schemas.microsoft.com/office/drawing/2014/main" id="{5FF144EA-4F77-5446-BD42-4BB94AFA4BE3}"/>
            </a:ext>
          </a:extLst>
        </xdr:cNvPr>
        <xdr:cNvPicPr>
          <a:picLocks noChangeAspect="1"/>
        </xdr:cNvPicPr>
      </xdr:nvPicPr>
      <xdr:blipFill rotWithShape="1">
        <a:blip xmlns:r="http://schemas.openxmlformats.org/officeDocument/2006/relationships" r:embed="rId83" cstate="print">
          <a:extLst>
            <a:ext uri="{28A0092B-C50C-407E-A947-70E740481C1C}">
              <a14:useLocalDpi xmlns:a14="http://schemas.microsoft.com/office/drawing/2010/main"/>
            </a:ext>
          </a:extLst>
        </a:blip>
        <a:srcRect/>
        <a:stretch/>
      </xdr:blipFill>
      <xdr:spPr>
        <a:xfrm>
          <a:off x="1876425" y="253304675"/>
          <a:ext cx="1235075" cy="1307196"/>
        </a:xfrm>
        <a:prstGeom prst="rect">
          <a:avLst/>
        </a:prstGeom>
        <a:ln>
          <a:noFill/>
        </a:ln>
      </xdr:spPr>
    </xdr:pic>
    <xdr:clientData/>
  </xdr:twoCellAnchor>
  <xdr:twoCellAnchor editAs="oneCell">
    <xdr:from>
      <xdr:col>1</xdr:col>
      <xdr:colOff>682625</xdr:colOff>
      <xdr:row>286</xdr:row>
      <xdr:rowOff>73025</xdr:rowOff>
    </xdr:from>
    <xdr:to>
      <xdr:col>2</xdr:col>
      <xdr:colOff>190500</xdr:colOff>
      <xdr:row>286</xdr:row>
      <xdr:rowOff>824254</xdr:rowOff>
    </xdr:to>
    <xdr:pic>
      <xdr:nvPicPr>
        <xdr:cNvPr id="50" name="Picture 49">
          <a:extLst>
            <a:ext uri="{FF2B5EF4-FFF2-40B4-BE49-F238E27FC236}">
              <a16:creationId xmlns:a16="http://schemas.microsoft.com/office/drawing/2014/main" id="{C6B8A16E-1A5F-5E46-8D3A-92FBEEB4D54E}"/>
            </a:ext>
          </a:extLst>
        </xdr:cNvPr>
        <xdr:cNvPicPr>
          <a:picLocks noChangeAspect="1"/>
        </xdr:cNvPicPr>
      </xdr:nvPicPr>
      <xdr:blipFill rotWithShape="1">
        <a:blip xmlns:r="http://schemas.openxmlformats.org/officeDocument/2006/relationships" r:embed="rId84" cstate="print">
          <a:extLst>
            <a:ext uri="{28A0092B-C50C-407E-A947-70E740481C1C}">
              <a14:useLocalDpi xmlns:a14="http://schemas.microsoft.com/office/drawing/2010/main"/>
            </a:ext>
          </a:extLst>
        </a:blip>
        <a:srcRect/>
        <a:stretch/>
      </xdr:blipFill>
      <xdr:spPr>
        <a:xfrm>
          <a:off x="1520825" y="261959725"/>
          <a:ext cx="1958975" cy="751229"/>
        </a:xfrm>
        <a:prstGeom prst="rect">
          <a:avLst/>
        </a:prstGeom>
        <a:solidFill>
          <a:sysClr val="window" lastClr="FFFFFF"/>
        </a:solidFill>
        <a:ln>
          <a:solidFill>
            <a:schemeClr val="tx1"/>
          </a:solidFill>
        </a:ln>
      </xdr:spPr>
    </xdr:pic>
    <xdr:clientData/>
  </xdr:twoCellAnchor>
  <xdr:twoCellAnchor editAs="oneCell">
    <xdr:from>
      <xdr:col>1</xdr:col>
      <xdr:colOff>203200</xdr:colOff>
      <xdr:row>491</xdr:row>
      <xdr:rowOff>101335</xdr:rowOff>
    </xdr:from>
    <xdr:to>
      <xdr:col>1</xdr:col>
      <xdr:colOff>2324100</xdr:colOff>
      <xdr:row>491</xdr:row>
      <xdr:rowOff>1536700</xdr:rowOff>
    </xdr:to>
    <xdr:pic>
      <xdr:nvPicPr>
        <xdr:cNvPr id="5" name="Picture 4">
          <a:extLst>
            <a:ext uri="{FF2B5EF4-FFF2-40B4-BE49-F238E27FC236}">
              <a16:creationId xmlns:a16="http://schemas.microsoft.com/office/drawing/2014/main" id="{6D0B29AE-B2DB-C04F-8EE9-F735AA02D9A9}"/>
            </a:ext>
          </a:extLst>
        </xdr:cNvPr>
        <xdr:cNvPicPr>
          <a:picLocks noChangeAspect="1"/>
        </xdr:cNvPicPr>
      </xdr:nvPicPr>
      <xdr:blipFill>
        <a:blip xmlns:r="http://schemas.openxmlformats.org/officeDocument/2006/relationships" r:embed="rId85"/>
        <a:stretch>
          <a:fillRect/>
        </a:stretch>
      </xdr:blipFill>
      <xdr:spPr>
        <a:xfrm>
          <a:off x="203200" y="457237835"/>
          <a:ext cx="2120900" cy="1435365"/>
        </a:xfrm>
        <a:prstGeom prst="rect">
          <a:avLst/>
        </a:prstGeom>
      </xdr:spPr>
    </xdr:pic>
    <xdr:clientData/>
  </xdr:twoCellAnchor>
  <xdr:oneCellAnchor>
    <xdr:from>
      <xdr:col>1</xdr:col>
      <xdr:colOff>469900</xdr:colOff>
      <xdr:row>492</xdr:row>
      <xdr:rowOff>177800</xdr:rowOff>
    </xdr:from>
    <xdr:ext cx="1617203" cy="1358900"/>
    <xdr:pic>
      <xdr:nvPicPr>
        <xdr:cNvPr id="279" name="Picture 278">
          <a:extLst>
            <a:ext uri="{FF2B5EF4-FFF2-40B4-BE49-F238E27FC236}">
              <a16:creationId xmlns:a16="http://schemas.microsoft.com/office/drawing/2014/main" id="{D93516A8-8706-B247-93FF-27C8FD386911}"/>
            </a:ext>
          </a:extLst>
        </xdr:cNvPr>
        <xdr:cNvPicPr>
          <a:picLocks noChangeAspect="1"/>
        </xdr:cNvPicPr>
      </xdr:nvPicPr>
      <xdr:blipFill rotWithShape="1">
        <a:blip xmlns:r="http://schemas.openxmlformats.org/officeDocument/2006/relationships" r:embed="rId86" cstate="print">
          <a:extLst>
            <a:ext uri="{28A0092B-C50C-407E-A947-70E740481C1C}">
              <a14:useLocalDpi xmlns:a14="http://schemas.microsoft.com/office/drawing/2010/main"/>
            </a:ext>
          </a:extLst>
        </a:blip>
        <a:srcRect/>
        <a:stretch/>
      </xdr:blipFill>
      <xdr:spPr>
        <a:xfrm>
          <a:off x="1308100" y="454596500"/>
          <a:ext cx="1617203" cy="1358900"/>
        </a:xfrm>
        <a:prstGeom prst="rect">
          <a:avLst/>
        </a:prstGeom>
      </xdr:spPr>
    </xdr:pic>
    <xdr:clientData/>
  </xdr:oneCellAnchor>
  <xdr:twoCellAnchor editAs="oneCell">
    <xdr:from>
      <xdr:col>1</xdr:col>
      <xdr:colOff>234950</xdr:colOff>
      <xdr:row>495</xdr:row>
      <xdr:rowOff>190500</xdr:rowOff>
    </xdr:from>
    <xdr:to>
      <xdr:col>1</xdr:col>
      <xdr:colOff>2255654</xdr:colOff>
      <xdr:row>495</xdr:row>
      <xdr:rowOff>1854200</xdr:rowOff>
    </xdr:to>
    <xdr:pic>
      <xdr:nvPicPr>
        <xdr:cNvPr id="47" name="Picture 46">
          <a:extLst>
            <a:ext uri="{FF2B5EF4-FFF2-40B4-BE49-F238E27FC236}">
              <a16:creationId xmlns:a16="http://schemas.microsoft.com/office/drawing/2014/main" id="{85C9080D-91E3-C842-A5BD-CE198F21B25E}"/>
            </a:ext>
          </a:extLst>
        </xdr:cNvPr>
        <xdr:cNvPicPr>
          <a:picLocks noChangeAspect="1"/>
        </xdr:cNvPicPr>
      </xdr:nvPicPr>
      <xdr:blipFill>
        <a:blip xmlns:r="http://schemas.openxmlformats.org/officeDocument/2006/relationships" r:embed="rId87"/>
        <a:stretch>
          <a:fillRect/>
        </a:stretch>
      </xdr:blipFill>
      <xdr:spPr>
        <a:xfrm>
          <a:off x="1073150" y="459562200"/>
          <a:ext cx="2020704" cy="1663700"/>
        </a:xfrm>
        <a:prstGeom prst="rect">
          <a:avLst/>
        </a:prstGeom>
      </xdr:spPr>
    </xdr:pic>
    <xdr:clientData/>
  </xdr:twoCellAnchor>
  <xdr:twoCellAnchor editAs="oneCell">
    <xdr:from>
      <xdr:col>1</xdr:col>
      <xdr:colOff>165101</xdr:colOff>
      <xdr:row>493</xdr:row>
      <xdr:rowOff>114300</xdr:rowOff>
    </xdr:from>
    <xdr:to>
      <xdr:col>1</xdr:col>
      <xdr:colOff>2291667</xdr:colOff>
      <xdr:row>493</xdr:row>
      <xdr:rowOff>1473200</xdr:rowOff>
    </xdr:to>
    <xdr:pic>
      <xdr:nvPicPr>
        <xdr:cNvPr id="51" name="Picture 50">
          <a:extLst>
            <a:ext uri="{FF2B5EF4-FFF2-40B4-BE49-F238E27FC236}">
              <a16:creationId xmlns:a16="http://schemas.microsoft.com/office/drawing/2014/main" id="{78C5A4AA-FF31-8A4D-9E61-18A80C992E44}"/>
            </a:ext>
          </a:extLst>
        </xdr:cNvPr>
        <xdr:cNvPicPr>
          <a:picLocks noChangeAspect="1"/>
        </xdr:cNvPicPr>
      </xdr:nvPicPr>
      <xdr:blipFill>
        <a:blip xmlns:r="http://schemas.openxmlformats.org/officeDocument/2006/relationships" r:embed="rId88"/>
        <a:stretch>
          <a:fillRect/>
        </a:stretch>
      </xdr:blipFill>
      <xdr:spPr>
        <a:xfrm>
          <a:off x="1003301" y="456184000"/>
          <a:ext cx="2126566" cy="1358900"/>
        </a:xfrm>
        <a:prstGeom prst="rect">
          <a:avLst/>
        </a:prstGeom>
      </xdr:spPr>
    </xdr:pic>
    <xdr:clientData/>
  </xdr:twoCellAnchor>
  <xdr:oneCellAnchor>
    <xdr:from>
      <xdr:col>1</xdr:col>
      <xdr:colOff>199022</xdr:colOff>
      <xdr:row>494</xdr:row>
      <xdr:rowOff>200025</xdr:rowOff>
    </xdr:from>
    <xdr:ext cx="2039353" cy="1076325"/>
    <xdr:pic>
      <xdr:nvPicPr>
        <xdr:cNvPr id="291" name="Picture 290">
          <a:extLst>
            <a:ext uri="{FF2B5EF4-FFF2-40B4-BE49-F238E27FC236}">
              <a16:creationId xmlns:a16="http://schemas.microsoft.com/office/drawing/2014/main" id="{F4DCC171-A669-F349-863B-8F242406A9B1}"/>
            </a:ext>
          </a:extLst>
        </xdr:cNvPr>
        <xdr:cNvPicPr>
          <a:picLocks noChangeAspect="1"/>
        </xdr:cNvPicPr>
      </xdr:nvPicPr>
      <xdr:blipFill>
        <a:blip xmlns:r="http://schemas.openxmlformats.org/officeDocument/2006/relationships" r:embed="rId89"/>
        <a:stretch>
          <a:fillRect/>
        </a:stretch>
      </xdr:blipFill>
      <xdr:spPr>
        <a:xfrm>
          <a:off x="199022" y="288626096"/>
          <a:ext cx="2039353" cy="1076325"/>
        </a:xfrm>
        <a:prstGeom prst="rect">
          <a:avLst/>
        </a:prstGeom>
      </xdr:spPr>
    </xdr:pic>
    <xdr:clientData/>
  </xdr:oneCellAnchor>
  <xdr:twoCellAnchor editAs="oneCell">
    <xdr:from>
      <xdr:col>1</xdr:col>
      <xdr:colOff>358775</xdr:colOff>
      <xdr:row>496</xdr:row>
      <xdr:rowOff>107950</xdr:rowOff>
    </xdr:from>
    <xdr:to>
      <xdr:col>1</xdr:col>
      <xdr:colOff>2060575</xdr:colOff>
      <xdr:row>496</xdr:row>
      <xdr:rowOff>2279650</xdr:rowOff>
    </xdr:to>
    <xdr:pic>
      <xdr:nvPicPr>
        <xdr:cNvPr id="52" name="Picture 51">
          <a:extLst>
            <a:ext uri="{FF2B5EF4-FFF2-40B4-BE49-F238E27FC236}">
              <a16:creationId xmlns:a16="http://schemas.microsoft.com/office/drawing/2014/main" id="{9A3E6B01-1B53-7142-AB86-50C69D2644DF}"/>
            </a:ext>
          </a:extLst>
        </xdr:cNvPr>
        <xdr:cNvPicPr>
          <a:picLocks noChangeAspect="1"/>
        </xdr:cNvPicPr>
      </xdr:nvPicPr>
      <xdr:blipFill rotWithShape="1">
        <a:blip xmlns:r="http://schemas.openxmlformats.org/officeDocument/2006/relationships" r:embed="rId90" cstate="print">
          <a:extLst>
            <a:ext uri="{28A0092B-C50C-407E-A947-70E740481C1C}">
              <a14:useLocalDpi xmlns:a14="http://schemas.microsoft.com/office/drawing/2010/main"/>
            </a:ext>
          </a:extLst>
        </a:blip>
        <a:srcRect/>
        <a:stretch/>
      </xdr:blipFill>
      <xdr:spPr>
        <a:xfrm>
          <a:off x="358775" y="292223069"/>
          <a:ext cx="1701800" cy="2171700"/>
        </a:xfrm>
        <a:prstGeom prst="rect">
          <a:avLst/>
        </a:prstGeom>
      </xdr:spPr>
    </xdr:pic>
    <xdr:clientData/>
  </xdr:twoCellAnchor>
  <xdr:oneCellAnchor>
    <xdr:from>
      <xdr:col>1</xdr:col>
      <xdr:colOff>172322</xdr:colOff>
      <xdr:row>151</xdr:row>
      <xdr:rowOff>419101</xdr:rowOff>
    </xdr:from>
    <xdr:ext cx="3132255" cy="2946400"/>
    <xdr:pic>
      <xdr:nvPicPr>
        <xdr:cNvPr id="250" name="Picture 249">
          <a:extLst>
            <a:ext uri="{FF2B5EF4-FFF2-40B4-BE49-F238E27FC236}">
              <a16:creationId xmlns:a16="http://schemas.microsoft.com/office/drawing/2014/main" id="{610BC71C-ADB8-DB4D-B223-5034F02B2BD1}"/>
            </a:ext>
          </a:extLst>
        </xdr:cNvPr>
        <xdr:cNvPicPr>
          <a:picLocks noChangeAspect="1"/>
        </xdr:cNvPicPr>
      </xdr:nvPicPr>
      <xdr:blipFill>
        <a:blip xmlns:r="http://schemas.openxmlformats.org/officeDocument/2006/relationships" r:embed="rId91"/>
        <a:stretch>
          <a:fillRect/>
        </a:stretch>
      </xdr:blipFill>
      <xdr:spPr>
        <a:xfrm>
          <a:off x="1010522" y="134467601"/>
          <a:ext cx="3132255" cy="2946400"/>
        </a:xfrm>
        <a:prstGeom prst="rect">
          <a:avLst/>
        </a:prstGeom>
        <a:ln>
          <a:solidFill>
            <a:schemeClr val="tx1"/>
          </a:solidFill>
        </a:ln>
      </xdr:spPr>
    </xdr:pic>
    <xdr:clientData/>
  </xdr:oneCellAnchor>
  <xdr:twoCellAnchor editAs="oneCell">
    <xdr:from>
      <xdr:col>1</xdr:col>
      <xdr:colOff>190500</xdr:colOff>
      <xdr:row>407</xdr:row>
      <xdr:rowOff>85725</xdr:rowOff>
    </xdr:from>
    <xdr:to>
      <xdr:col>1</xdr:col>
      <xdr:colOff>2247900</xdr:colOff>
      <xdr:row>407</xdr:row>
      <xdr:rowOff>1428750</xdr:rowOff>
    </xdr:to>
    <xdr:pic>
      <xdr:nvPicPr>
        <xdr:cNvPr id="230" name="Picture 229">
          <a:extLst>
            <a:ext uri="{FF2B5EF4-FFF2-40B4-BE49-F238E27FC236}">
              <a16:creationId xmlns:a16="http://schemas.microsoft.com/office/drawing/2014/main" id="{ADE42F7F-7917-48FB-A1C0-D3CC60B68578}"/>
            </a:ext>
          </a:extLst>
        </xdr:cNvPr>
        <xdr:cNvPicPr/>
      </xdr:nvPicPr>
      <xdr:blipFill rotWithShape="1">
        <a:blip xmlns:r="http://schemas.openxmlformats.org/officeDocument/2006/relationships" r:embed="rId92" cstate="print">
          <a:extLst>
            <a:ext uri="{28A0092B-C50C-407E-A947-70E740481C1C}">
              <a14:useLocalDpi xmlns:a14="http://schemas.microsoft.com/office/drawing/2010/main"/>
            </a:ext>
          </a:extLst>
        </a:blip>
        <a:srcRect/>
        <a:stretch/>
      </xdr:blipFill>
      <xdr:spPr bwMode="auto">
        <a:xfrm>
          <a:off x="1028700" y="344230325"/>
          <a:ext cx="2057400" cy="13430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190500</xdr:colOff>
      <xdr:row>450</xdr:row>
      <xdr:rowOff>95250</xdr:rowOff>
    </xdr:from>
    <xdr:to>
      <xdr:col>2</xdr:col>
      <xdr:colOff>812800</xdr:colOff>
      <xdr:row>450</xdr:row>
      <xdr:rowOff>2025650</xdr:rowOff>
    </xdr:to>
    <xdr:pic>
      <xdr:nvPicPr>
        <xdr:cNvPr id="260" name="Picture 16">
          <a:extLst>
            <a:ext uri="{FF2B5EF4-FFF2-40B4-BE49-F238E27FC236}">
              <a16:creationId xmlns:a16="http://schemas.microsoft.com/office/drawing/2014/main" id="{DEB91F70-E722-4E47-92A4-7E969B3D62C4}"/>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a:ext>
          </a:extLst>
        </a:blip>
        <a:srcRect/>
        <a:stretch>
          <a:fillRect/>
        </a:stretch>
      </xdr:blipFill>
      <xdr:spPr bwMode="auto">
        <a:xfrm>
          <a:off x="190500" y="261669893"/>
          <a:ext cx="3419324"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1010227</xdr:colOff>
      <xdr:row>173</xdr:row>
      <xdr:rowOff>139700</xdr:rowOff>
    </xdr:from>
    <xdr:to>
      <xdr:col>1</xdr:col>
      <xdr:colOff>2273300</xdr:colOff>
      <xdr:row>174</xdr:row>
      <xdr:rowOff>787400</xdr:rowOff>
    </xdr:to>
    <xdr:pic>
      <xdr:nvPicPr>
        <xdr:cNvPr id="6" name="Picture 5">
          <a:extLst>
            <a:ext uri="{FF2B5EF4-FFF2-40B4-BE49-F238E27FC236}">
              <a16:creationId xmlns:a16="http://schemas.microsoft.com/office/drawing/2014/main" id="{CB04509E-2996-E942-B56F-81EF9E8B7956}"/>
            </a:ext>
          </a:extLst>
        </xdr:cNvPr>
        <xdr:cNvPicPr>
          <a:picLocks noChangeAspect="1"/>
        </xdr:cNvPicPr>
      </xdr:nvPicPr>
      <xdr:blipFill>
        <a:blip xmlns:r="http://schemas.openxmlformats.org/officeDocument/2006/relationships" r:embed="rId94"/>
        <a:stretch>
          <a:fillRect/>
        </a:stretch>
      </xdr:blipFill>
      <xdr:spPr>
        <a:xfrm>
          <a:off x="1848427" y="158737300"/>
          <a:ext cx="1263073" cy="1600200"/>
        </a:xfrm>
        <a:prstGeom prst="rect">
          <a:avLst/>
        </a:prstGeom>
        <a:ln>
          <a:solidFill>
            <a:schemeClr val="tx1"/>
          </a:solidFill>
        </a:ln>
      </xdr:spPr>
    </xdr:pic>
    <xdr:clientData/>
  </xdr:twoCellAnchor>
  <xdr:twoCellAnchor editAs="oneCell">
    <xdr:from>
      <xdr:col>1</xdr:col>
      <xdr:colOff>1113367</xdr:colOff>
      <xdr:row>163</xdr:row>
      <xdr:rowOff>291495</xdr:rowOff>
    </xdr:from>
    <xdr:to>
      <xdr:col>1</xdr:col>
      <xdr:colOff>2145859</xdr:colOff>
      <xdr:row>164</xdr:row>
      <xdr:rowOff>368300</xdr:rowOff>
    </xdr:to>
    <xdr:pic>
      <xdr:nvPicPr>
        <xdr:cNvPr id="10" name="Picture 9">
          <a:extLst>
            <a:ext uri="{FF2B5EF4-FFF2-40B4-BE49-F238E27FC236}">
              <a16:creationId xmlns:a16="http://schemas.microsoft.com/office/drawing/2014/main" id="{5EFCB953-B685-4444-9959-65AD3C81E5E8}"/>
            </a:ext>
          </a:extLst>
        </xdr:cNvPr>
        <xdr:cNvPicPr>
          <a:picLocks noChangeAspect="1"/>
        </xdr:cNvPicPr>
      </xdr:nvPicPr>
      <xdr:blipFill>
        <a:blip xmlns:r="http://schemas.openxmlformats.org/officeDocument/2006/relationships" r:embed="rId95"/>
        <a:stretch>
          <a:fillRect/>
        </a:stretch>
      </xdr:blipFill>
      <xdr:spPr>
        <a:xfrm>
          <a:off x="1951567" y="148716395"/>
          <a:ext cx="1032492" cy="1461106"/>
        </a:xfrm>
        <a:prstGeom prst="rect">
          <a:avLst/>
        </a:prstGeom>
        <a:ln>
          <a:solidFill>
            <a:schemeClr val="tx1"/>
          </a:solidFill>
        </a:ln>
      </xdr:spPr>
    </xdr:pic>
    <xdr:clientData/>
  </xdr:twoCellAnchor>
  <xdr:oneCellAnchor>
    <xdr:from>
      <xdr:col>1</xdr:col>
      <xdr:colOff>1071563</xdr:colOff>
      <xdr:row>147</xdr:row>
      <xdr:rowOff>89646</xdr:rowOff>
    </xdr:from>
    <xdr:ext cx="1265237" cy="2122578"/>
    <xdr:pic>
      <xdr:nvPicPr>
        <xdr:cNvPr id="215" name="Picture 214">
          <a:extLst>
            <a:ext uri="{FF2B5EF4-FFF2-40B4-BE49-F238E27FC236}">
              <a16:creationId xmlns:a16="http://schemas.microsoft.com/office/drawing/2014/main" id="{36C160D4-B062-E44C-BF3A-EB34B8B29F08}"/>
            </a:ext>
          </a:extLst>
        </xdr:cNvPr>
        <xdr:cNvPicPr>
          <a:picLocks noChangeAspect="1"/>
        </xdr:cNvPicPr>
      </xdr:nvPicPr>
      <xdr:blipFill rotWithShape="1">
        <a:blip xmlns:r="http://schemas.openxmlformats.org/officeDocument/2006/relationships" r:embed="rId96" cstate="print">
          <a:extLst>
            <a:ext uri="{28A0092B-C50C-407E-A947-70E740481C1C}">
              <a14:useLocalDpi xmlns:a14="http://schemas.microsoft.com/office/drawing/2010/main"/>
            </a:ext>
          </a:extLst>
        </a:blip>
        <a:srcRect/>
        <a:stretch/>
      </xdr:blipFill>
      <xdr:spPr>
        <a:xfrm>
          <a:off x="1071563" y="163741846"/>
          <a:ext cx="1265237" cy="2122578"/>
        </a:xfrm>
        <a:prstGeom prst="rect">
          <a:avLst/>
        </a:prstGeom>
        <a:ln>
          <a:solidFill>
            <a:schemeClr val="tx1"/>
          </a:solidFill>
        </a:ln>
      </xdr:spPr>
    </xdr:pic>
    <xdr:clientData/>
  </xdr:oneCellAnchor>
  <xdr:twoCellAnchor editAs="oneCell">
    <xdr:from>
      <xdr:col>2</xdr:col>
      <xdr:colOff>206295</xdr:colOff>
      <xdr:row>557</xdr:row>
      <xdr:rowOff>2480600</xdr:rowOff>
    </xdr:from>
    <xdr:to>
      <xdr:col>3</xdr:col>
      <xdr:colOff>4385</xdr:colOff>
      <xdr:row>559</xdr:row>
      <xdr:rowOff>1141994</xdr:rowOff>
    </xdr:to>
    <xdr:pic>
      <xdr:nvPicPr>
        <xdr:cNvPr id="26" name="Picture 25">
          <a:extLst>
            <a:ext uri="{FF2B5EF4-FFF2-40B4-BE49-F238E27FC236}">
              <a16:creationId xmlns:a16="http://schemas.microsoft.com/office/drawing/2014/main" id="{D5883352-C1B5-4CD5-4AB9-B6541D880650}"/>
            </a:ext>
          </a:extLst>
        </xdr:cNvPr>
        <xdr:cNvPicPr>
          <a:picLocks noChangeAspect="1"/>
        </xdr:cNvPicPr>
      </xdr:nvPicPr>
      <xdr:blipFill rotWithShape="1">
        <a:blip xmlns:r="http://schemas.openxmlformats.org/officeDocument/2006/relationships" r:embed="rId97" cstate="print">
          <a:extLst>
            <a:ext uri="{28A0092B-C50C-407E-A947-70E740481C1C}">
              <a14:useLocalDpi xmlns:a14="http://schemas.microsoft.com/office/drawing/2010/main"/>
            </a:ext>
          </a:extLst>
        </a:blip>
        <a:srcRect/>
        <a:stretch/>
      </xdr:blipFill>
      <xdr:spPr>
        <a:xfrm>
          <a:off x="2997649" y="48187371"/>
          <a:ext cx="973747" cy="1558580"/>
        </a:xfrm>
        <a:prstGeom prst="rect">
          <a:avLst/>
        </a:prstGeom>
        <a:ln>
          <a:solidFill>
            <a:schemeClr val="tx1"/>
          </a:solidFill>
        </a:ln>
      </xdr:spPr>
    </xdr:pic>
    <xdr:clientData/>
  </xdr:twoCellAnchor>
  <xdr:twoCellAnchor editAs="oneCell">
    <xdr:from>
      <xdr:col>1</xdr:col>
      <xdr:colOff>201867</xdr:colOff>
      <xdr:row>291</xdr:row>
      <xdr:rowOff>164598</xdr:rowOff>
    </xdr:from>
    <xdr:to>
      <xdr:col>1</xdr:col>
      <xdr:colOff>2260601</xdr:colOff>
      <xdr:row>291</xdr:row>
      <xdr:rowOff>1370963</xdr:rowOff>
    </xdr:to>
    <xdr:pic>
      <xdr:nvPicPr>
        <xdr:cNvPr id="24" name="Picture 23">
          <a:extLst>
            <a:ext uri="{FF2B5EF4-FFF2-40B4-BE49-F238E27FC236}">
              <a16:creationId xmlns:a16="http://schemas.microsoft.com/office/drawing/2014/main" id="{4B6C5DAD-8991-E640-05EE-4DC9E7978B56}"/>
            </a:ext>
          </a:extLst>
        </xdr:cNvPr>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a:ext>
          </a:extLst>
        </a:blip>
        <a:stretch>
          <a:fillRect/>
        </a:stretch>
      </xdr:blipFill>
      <xdr:spPr>
        <a:xfrm>
          <a:off x="1040067" y="267410698"/>
          <a:ext cx="2058734" cy="1206365"/>
        </a:xfrm>
        <a:prstGeom prst="rect">
          <a:avLst/>
        </a:prstGeom>
        <a:ln>
          <a:solidFill>
            <a:schemeClr val="tx1"/>
          </a:solidFill>
        </a:ln>
      </xdr:spPr>
    </xdr:pic>
    <xdr:clientData/>
  </xdr:twoCellAnchor>
  <xdr:oneCellAnchor>
    <xdr:from>
      <xdr:col>2</xdr:col>
      <xdr:colOff>34471</xdr:colOff>
      <xdr:row>169</xdr:row>
      <xdr:rowOff>250371</xdr:rowOff>
    </xdr:from>
    <xdr:ext cx="927593" cy="432174"/>
    <xdr:pic>
      <xdr:nvPicPr>
        <xdr:cNvPr id="242" name="Picture 35" descr="http://shiftonline.org/wp-content/uploads/2016/04/new.png">
          <a:extLst>
            <a:ext uri="{FF2B5EF4-FFF2-40B4-BE49-F238E27FC236}">
              <a16:creationId xmlns:a16="http://schemas.microsoft.com/office/drawing/2014/main" id="{94126394-C925-714A-8AC0-7A1110CFEBDF}"/>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323771" y="153920371"/>
          <a:ext cx="927593" cy="432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198156</xdr:colOff>
      <xdr:row>220</xdr:row>
      <xdr:rowOff>236514</xdr:rowOff>
    </xdr:from>
    <xdr:ext cx="3221179" cy="1706585"/>
    <xdr:pic>
      <xdr:nvPicPr>
        <xdr:cNvPr id="232" name="Picture 3">
          <a:extLst>
            <a:ext uri="{FF2B5EF4-FFF2-40B4-BE49-F238E27FC236}">
              <a16:creationId xmlns:a16="http://schemas.microsoft.com/office/drawing/2014/main" id="{A7D1821B-9285-9C40-A948-74A7C819472B}"/>
            </a:ext>
          </a:extLst>
        </xdr:cNvPr>
        <xdr:cNvPicPr>
          <a:picLocks noChangeAspect="1"/>
        </xdr:cNvPicPr>
      </xdr:nvPicPr>
      <xdr:blipFill>
        <a:blip xmlns:r="http://schemas.openxmlformats.org/officeDocument/2006/relationships" r:embed="rId100">
          <a:extLst>
            <a:ext uri="{28A0092B-C50C-407E-A947-70E740481C1C}">
              <a14:useLocalDpi xmlns:a14="http://schemas.microsoft.com/office/drawing/2010/main"/>
            </a:ext>
          </a:extLst>
        </a:blip>
        <a:srcRect/>
        <a:stretch>
          <a:fillRect/>
        </a:stretch>
      </xdr:blipFill>
      <xdr:spPr bwMode="auto">
        <a:xfrm>
          <a:off x="198156" y="214307714"/>
          <a:ext cx="3221179" cy="1706585"/>
        </a:xfrm>
        <a:prstGeom prst="rect">
          <a:avLst/>
        </a:prstGeom>
        <a:noFill/>
        <a:ln w="9525">
          <a:solidFill>
            <a:schemeClr val="tx1"/>
          </a:solidFill>
          <a:miter lim="800000"/>
          <a:headEnd/>
          <a:tailEnd/>
        </a:ln>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962025</xdr:colOff>
      <xdr:row>139</xdr:row>
      <xdr:rowOff>226426</xdr:rowOff>
    </xdr:from>
    <xdr:to>
      <xdr:col>1</xdr:col>
      <xdr:colOff>2387600</xdr:colOff>
      <xdr:row>142</xdr:row>
      <xdr:rowOff>81468</xdr:rowOff>
    </xdr:to>
    <xdr:pic>
      <xdr:nvPicPr>
        <xdr:cNvPr id="13" name="Picture 12">
          <a:extLst>
            <a:ext uri="{FF2B5EF4-FFF2-40B4-BE49-F238E27FC236}">
              <a16:creationId xmlns:a16="http://schemas.microsoft.com/office/drawing/2014/main" id="{3B3A26AD-139D-D0D9-33B4-363B460A7550}"/>
            </a:ext>
          </a:extLst>
        </xdr:cNvPr>
        <xdr:cNvPicPr>
          <a:picLocks noChangeAspect="1"/>
        </xdr:cNvPicPr>
      </xdr:nvPicPr>
      <xdr:blipFill>
        <a:blip xmlns:r="http://schemas.openxmlformats.org/officeDocument/2006/relationships" r:embed="rId101"/>
        <a:stretch>
          <a:fillRect/>
        </a:stretch>
      </xdr:blipFill>
      <xdr:spPr>
        <a:xfrm>
          <a:off x="1800225" y="122844926"/>
          <a:ext cx="1425575" cy="2623642"/>
        </a:xfrm>
        <a:prstGeom prst="rect">
          <a:avLst/>
        </a:prstGeom>
      </xdr:spPr>
    </xdr:pic>
    <xdr:clientData/>
  </xdr:twoCellAnchor>
  <xdr:twoCellAnchor editAs="oneCell">
    <xdr:from>
      <xdr:col>1</xdr:col>
      <xdr:colOff>1206500</xdr:colOff>
      <xdr:row>175</xdr:row>
      <xdr:rowOff>125827</xdr:rowOff>
    </xdr:from>
    <xdr:to>
      <xdr:col>1</xdr:col>
      <xdr:colOff>1993900</xdr:colOff>
      <xdr:row>176</xdr:row>
      <xdr:rowOff>111918</xdr:rowOff>
    </xdr:to>
    <xdr:pic>
      <xdr:nvPicPr>
        <xdr:cNvPr id="46" name="Picture 45">
          <a:extLst>
            <a:ext uri="{FF2B5EF4-FFF2-40B4-BE49-F238E27FC236}">
              <a16:creationId xmlns:a16="http://schemas.microsoft.com/office/drawing/2014/main" id="{BE23E377-D4E2-3D34-8CF5-9718747172D1}"/>
            </a:ext>
          </a:extLst>
        </xdr:cNvPr>
        <xdr:cNvPicPr>
          <a:picLocks noChangeAspect="1"/>
        </xdr:cNvPicPr>
      </xdr:nvPicPr>
      <xdr:blipFill rotWithShape="1">
        <a:blip xmlns:r="http://schemas.openxmlformats.org/officeDocument/2006/relationships" r:embed="rId102"/>
        <a:srcRect l="64417"/>
        <a:stretch>
          <a:fillRect/>
        </a:stretch>
      </xdr:blipFill>
      <xdr:spPr>
        <a:xfrm>
          <a:off x="2044700" y="160564927"/>
          <a:ext cx="787400" cy="1764091"/>
        </a:xfrm>
        <a:prstGeom prst="rect">
          <a:avLst/>
        </a:prstGeom>
      </xdr:spPr>
    </xdr:pic>
    <xdr:clientData/>
  </xdr:twoCellAnchor>
  <xdr:twoCellAnchor editAs="oneCell">
    <xdr:from>
      <xdr:col>1</xdr:col>
      <xdr:colOff>965200</xdr:colOff>
      <xdr:row>177</xdr:row>
      <xdr:rowOff>155239</xdr:rowOff>
    </xdr:from>
    <xdr:to>
      <xdr:col>1</xdr:col>
      <xdr:colOff>2343220</xdr:colOff>
      <xdr:row>178</xdr:row>
      <xdr:rowOff>927099</xdr:rowOff>
    </xdr:to>
    <xdr:pic>
      <xdr:nvPicPr>
        <xdr:cNvPr id="56" name="Picture 55">
          <a:extLst>
            <a:ext uri="{FF2B5EF4-FFF2-40B4-BE49-F238E27FC236}">
              <a16:creationId xmlns:a16="http://schemas.microsoft.com/office/drawing/2014/main" id="{082BB4CD-34FF-EA46-8071-E11CBAFD2886}"/>
            </a:ext>
          </a:extLst>
        </xdr:cNvPr>
        <xdr:cNvPicPr>
          <a:picLocks noChangeAspect="1"/>
        </xdr:cNvPicPr>
      </xdr:nvPicPr>
      <xdr:blipFill>
        <a:blip xmlns:r="http://schemas.openxmlformats.org/officeDocument/2006/relationships" r:embed="rId94"/>
        <a:stretch>
          <a:fillRect/>
        </a:stretch>
      </xdr:blipFill>
      <xdr:spPr>
        <a:xfrm>
          <a:off x="1803400" y="162689839"/>
          <a:ext cx="1378020" cy="1749760"/>
        </a:xfrm>
        <a:prstGeom prst="rect">
          <a:avLst/>
        </a:prstGeom>
        <a:ln>
          <a:solidFill>
            <a:schemeClr val="tx1"/>
          </a:solidFill>
        </a:ln>
      </xdr:spPr>
    </xdr:pic>
    <xdr:clientData/>
  </xdr:twoCellAnchor>
  <xdr:twoCellAnchor editAs="oneCell">
    <xdr:from>
      <xdr:col>1</xdr:col>
      <xdr:colOff>175911</xdr:colOff>
      <xdr:row>128</xdr:row>
      <xdr:rowOff>280986</xdr:rowOff>
    </xdr:from>
    <xdr:to>
      <xdr:col>2</xdr:col>
      <xdr:colOff>889000</xdr:colOff>
      <xdr:row>129</xdr:row>
      <xdr:rowOff>2239302</xdr:rowOff>
    </xdr:to>
    <xdr:pic>
      <xdr:nvPicPr>
        <xdr:cNvPr id="54" name="Picture 53">
          <a:extLst>
            <a:ext uri="{FF2B5EF4-FFF2-40B4-BE49-F238E27FC236}">
              <a16:creationId xmlns:a16="http://schemas.microsoft.com/office/drawing/2014/main" id="{DA41B7F1-2FCE-CF85-B2A0-4F081D829F3C}"/>
            </a:ext>
          </a:extLst>
        </xdr:cNvPr>
        <xdr:cNvPicPr>
          <a:picLocks noChangeAspect="1"/>
        </xdr:cNvPicPr>
      </xdr:nvPicPr>
      <xdr:blipFill>
        <a:blip xmlns:r="http://schemas.openxmlformats.org/officeDocument/2006/relationships" r:embed="rId103">
          <a:extLst>
            <a:ext uri="{28A0092B-C50C-407E-A947-70E740481C1C}">
              <a14:useLocalDpi xmlns:a14="http://schemas.microsoft.com/office/drawing/2010/main"/>
            </a:ext>
          </a:extLst>
        </a:blip>
        <a:stretch>
          <a:fillRect/>
        </a:stretch>
      </xdr:blipFill>
      <xdr:spPr>
        <a:xfrm>
          <a:off x="1014111" y="112498186"/>
          <a:ext cx="3164189" cy="2821916"/>
        </a:xfrm>
        <a:prstGeom prst="rect">
          <a:avLst/>
        </a:prstGeom>
      </xdr:spPr>
    </xdr:pic>
    <xdr:clientData/>
  </xdr:twoCellAnchor>
  <xdr:twoCellAnchor editAs="oneCell">
    <xdr:from>
      <xdr:col>1</xdr:col>
      <xdr:colOff>662818</xdr:colOff>
      <xdr:row>429</xdr:row>
      <xdr:rowOff>199774</xdr:rowOff>
    </xdr:from>
    <xdr:to>
      <xdr:col>1</xdr:col>
      <xdr:colOff>1970313</xdr:colOff>
      <xdr:row>429</xdr:row>
      <xdr:rowOff>1943100</xdr:rowOff>
    </xdr:to>
    <xdr:pic>
      <xdr:nvPicPr>
        <xdr:cNvPr id="18" name="Picture 17">
          <a:extLst>
            <a:ext uri="{FF2B5EF4-FFF2-40B4-BE49-F238E27FC236}">
              <a16:creationId xmlns:a16="http://schemas.microsoft.com/office/drawing/2014/main" id="{1791F850-EE03-DACE-C08E-097323C2280D}"/>
            </a:ext>
          </a:extLst>
        </xdr:cNvPr>
        <xdr:cNvPicPr>
          <a:picLocks noChangeAspect="1"/>
        </xdr:cNvPicPr>
      </xdr:nvPicPr>
      <xdr:blipFill>
        <a:blip xmlns:r="http://schemas.openxmlformats.org/officeDocument/2006/relationships" r:embed="rId104"/>
        <a:stretch>
          <a:fillRect/>
        </a:stretch>
      </xdr:blipFill>
      <xdr:spPr>
        <a:xfrm>
          <a:off x="1501018" y="377034174"/>
          <a:ext cx="1307495" cy="1743326"/>
        </a:xfrm>
        <a:prstGeom prst="rect">
          <a:avLst/>
        </a:prstGeom>
      </xdr:spPr>
    </xdr:pic>
    <xdr:clientData/>
  </xdr:twoCellAnchor>
  <xdr:oneCellAnchor>
    <xdr:from>
      <xdr:col>1</xdr:col>
      <xdr:colOff>255814</xdr:colOff>
      <xdr:row>408</xdr:row>
      <xdr:rowOff>100844</xdr:rowOff>
    </xdr:from>
    <xdr:ext cx="2057400" cy="655109"/>
    <xdr:pic>
      <xdr:nvPicPr>
        <xdr:cNvPr id="16" name="Picture 15">
          <a:extLst>
            <a:ext uri="{FF2B5EF4-FFF2-40B4-BE49-F238E27FC236}">
              <a16:creationId xmlns:a16="http://schemas.microsoft.com/office/drawing/2014/main" id="{C8960D4D-E48D-BD4D-8BD3-5B7DD09BF61E}"/>
            </a:ext>
          </a:extLst>
        </xdr:cNvPr>
        <xdr:cNvPicPr/>
      </xdr:nvPicPr>
      <xdr:blipFill rotWithShape="1">
        <a:blip xmlns:r="http://schemas.openxmlformats.org/officeDocument/2006/relationships" r:embed="rId105" cstate="print">
          <a:extLst>
            <a:ext uri="{28A0092B-C50C-407E-A947-70E740481C1C}">
              <a14:useLocalDpi xmlns:a14="http://schemas.microsoft.com/office/drawing/2010/main"/>
            </a:ext>
          </a:extLst>
        </a:blip>
        <a:srcRect/>
        <a:stretch/>
      </xdr:blipFill>
      <xdr:spPr bwMode="auto">
        <a:xfrm>
          <a:off x="1094014" y="345832944"/>
          <a:ext cx="2057400" cy="655109"/>
        </a:xfrm>
        <a:prstGeom prst="rect">
          <a:avLst/>
        </a:prstGeom>
        <a:noFill/>
        <a:ln>
          <a:noFill/>
        </a:ln>
        <a:extLst>
          <a:ext uri="{53640926-AAD7-44D8-BBD7-CCE9431645EC}">
            <a14:shadowObscured xmlns:a14="http://schemas.microsoft.com/office/drawing/2010/main"/>
          </a:ext>
        </a:extLst>
      </xdr:spPr>
    </xdr:pic>
    <xdr:clientData/>
  </xdr:oneCellAnchor>
  <xdr:oneCellAnchor>
    <xdr:from>
      <xdr:col>1</xdr:col>
      <xdr:colOff>240695</xdr:colOff>
      <xdr:row>409</xdr:row>
      <xdr:rowOff>166310</xdr:rowOff>
    </xdr:from>
    <xdr:ext cx="2057400" cy="884464"/>
    <xdr:pic>
      <xdr:nvPicPr>
        <xdr:cNvPr id="42" name="Picture 41">
          <a:extLst>
            <a:ext uri="{FF2B5EF4-FFF2-40B4-BE49-F238E27FC236}">
              <a16:creationId xmlns:a16="http://schemas.microsoft.com/office/drawing/2014/main" id="{17ED585A-990A-0E4A-B81A-2E116C5EBE65}"/>
            </a:ext>
          </a:extLst>
        </xdr:cNvPr>
        <xdr:cNvPicPr/>
      </xdr:nvPicPr>
      <xdr:blipFill rotWithShape="1">
        <a:blip xmlns:r="http://schemas.openxmlformats.org/officeDocument/2006/relationships" r:embed="rId106" cstate="print">
          <a:extLst>
            <a:ext uri="{28A0092B-C50C-407E-A947-70E740481C1C}">
              <a14:useLocalDpi xmlns:a14="http://schemas.microsoft.com/office/drawing/2010/main"/>
            </a:ext>
          </a:extLst>
        </a:blip>
        <a:srcRect/>
        <a:stretch/>
      </xdr:blipFill>
      <xdr:spPr bwMode="auto">
        <a:xfrm>
          <a:off x="1078895" y="346990610"/>
          <a:ext cx="2057400" cy="884464"/>
        </a:xfrm>
        <a:prstGeom prst="rect">
          <a:avLst/>
        </a:prstGeom>
        <a:noFill/>
        <a:ln>
          <a:noFill/>
        </a:ln>
        <a:extLst>
          <a:ext uri="{53640926-AAD7-44D8-BBD7-CCE9431645EC}">
            <a14:shadowObscured xmlns:a14="http://schemas.microsoft.com/office/drawing/2010/main"/>
          </a:ext>
        </a:extLst>
      </xdr:spPr>
    </xdr:pic>
    <xdr:clientData/>
  </xdr:oneCellAnchor>
  <xdr:twoCellAnchor editAs="oneCell">
    <xdr:from>
      <xdr:col>1</xdr:col>
      <xdr:colOff>168433</xdr:colOff>
      <xdr:row>308</xdr:row>
      <xdr:rowOff>86591</xdr:rowOff>
    </xdr:from>
    <xdr:to>
      <xdr:col>1</xdr:col>
      <xdr:colOff>2164084</xdr:colOff>
      <xdr:row>309</xdr:row>
      <xdr:rowOff>101599</xdr:rowOff>
    </xdr:to>
    <xdr:pic>
      <xdr:nvPicPr>
        <xdr:cNvPr id="40388" name="Picture 40387">
          <a:extLst>
            <a:ext uri="{FF2B5EF4-FFF2-40B4-BE49-F238E27FC236}">
              <a16:creationId xmlns:a16="http://schemas.microsoft.com/office/drawing/2014/main" id="{0E55601B-EEDA-793B-8740-B3685FF4896E}"/>
            </a:ext>
          </a:extLst>
        </xdr:cNvPr>
        <xdr:cNvPicPr>
          <a:picLocks noChangeAspect="1"/>
        </xdr:cNvPicPr>
      </xdr:nvPicPr>
      <xdr:blipFill>
        <a:blip xmlns:r="http://schemas.openxmlformats.org/officeDocument/2006/relationships" r:embed="rId107"/>
        <a:stretch>
          <a:fillRect/>
        </a:stretch>
      </xdr:blipFill>
      <xdr:spPr>
        <a:xfrm>
          <a:off x="1006633" y="282331391"/>
          <a:ext cx="1995651" cy="1996209"/>
        </a:xfrm>
        <a:prstGeom prst="rect">
          <a:avLst/>
        </a:prstGeom>
        <a:ln>
          <a:solidFill>
            <a:schemeClr val="tx1"/>
          </a:solidFill>
        </a:ln>
      </xdr:spPr>
    </xdr:pic>
    <xdr:clientData/>
  </xdr:twoCellAnchor>
  <xdr:twoCellAnchor editAs="oneCell">
    <xdr:from>
      <xdr:col>1</xdr:col>
      <xdr:colOff>983574</xdr:colOff>
      <xdr:row>310</xdr:row>
      <xdr:rowOff>118394</xdr:rowOff>
    </xdr:from>
    <xdr:to>
      <xdr:col>2</xdr:col>
      <xdr:colOff>88900</xdr:colOff>
      <xdr:row>313</xdr:row>
      <xdr:rowOff>261710</xdr:rowOff>
    </xdr:to>
    <xdr:pic>
      <xdr:nvPicPr>
        <xdr:cNvPr id="40386" name="Picture 40385">
          <a:extLst>
            <a:ext uri="{FF2B5EF4-FFF2-40B4-BE49-F238E27FC236}">
              <a16:creationId xmlns:a16="http://schemas.microsoft.com/office/drawing/2014/main" id="{6308A81D-24E1-0D9C-992F-80CEE38D8FE9}"/>
            </a:ext>
          </a:extLst>
        </xdr:cNvPr>
        <xdr:cNvPicPr>
          <a:picLocks noChangeAspect="1"/>
        </xdr:cNvPicPr>
      </xdr:nvPicPr>
      <xdr:blipFill>
        <a:blip xmlns:r="http://schemas.openxmlformats.org/officeDocument/2006/relationships" r:embed="rId108"/>
        <a:stretch>
          <a:fillRect/>
        </a:stretch>
      </xdr:blipFill>
      <xdr:spPr>
        <a:xfrm>
          <a:off x="1821774" y="284661894"/>
          <a:ext cx="1556426" cy="1451417"/>
        </a:xfrm>
        <a:prstGeom prst="rect">
          <a:avLst/>
        </a:prstGeom>
        <a:ln>
          <a:solidFill>
            <a:schemeClr val="tx1"/>
          </a:solidFill>
        </a:ln>
      </xdr:spPr>
    </xdr:pic>
    <xdr:clientData/>
  </xdr:twoCellAnchor>
  <xdr:oneCellAnchor>
    <xdr:from>
      <xdr:col>1</xdr:col>
      <xdr:colOff>263195</xdr:colOff>
      <xdr:row>411</xdr:row>
      <xdr:rowOff>137055</xdr:rowOff>
    </xdr:from>
    <xdr:ext cx="1877662" cy="1183745"/>
    <xdr:pic>
      <xdr:nvPicPr>
        <xdr:cNvPr id="40385" name="Picture 40384">
          <a:extLst>
            <a:ext uri="{FF2B5EF4-FFF2-40B4-BE49-F238E27FC236}">
              <a16:creationId xmlns:a16="http://schemas.microsoft.com/office/drawing/2014/main" id="{BEDAA24C-F443-0848-90C5-1C72E32C8C28}"/>
            </a:ext>
          </a:extLst>
        </xdr:cNvPr>
        <xdr:cNvPicPr>
          <a:picLocks noChangeAspect="1"/>
        </xdr:cNvPicPr>
      </xdr:nvPicPr>
      <xdr:blipFill rotWithShape="1">
        <a:blip xmlns:r="http://schemas.openxmlformats.org/officeDocument/2006/relationships" r:embed="rId109" cstate="print">
          <a:extLst>
            <a:ext uri="{28A0092B-C50C-407E-A947-70E740481C1C}">
              <a14:useLocalDpi xmlns:a14="http://schemas.microsoft.com/office/drawing/2010/main"/>
            </a:ext>
          </a:extLst>
        </a:blip>
        <a:srcRect/>
        <a:stretch/>
      </xdr:blipFill>
      <xdr:spPr>
        <a:xfrm>
          <a:off x="1101395" y="349564855"/>
          <a:ext cx="1877662" cy="1183745"/>
        </a:xfrm>
        <a:prstGeom prst="rect">
          <a:avLst/>
        </a:prstGeom>
        <a:ln>
          <a:solidFill>
            <a:schemeClr val="tx1"/>
          </a:solidFill>
        </a:ln>
      </xdr:spPr>
    </xdr:pic>
    <xdr:clientData/>
  </xdr:oneCellAnchor>
  <xdr:oneCellAnchor>
    <xdr:from>
      <xdr:col>1</xdr:col>
      <xdr:colOff>120651</xdr:colOff>
      <xdr:row>420</xdr:row>
      <xdr:rowOff>160745</xdr:rowOff>
    </xdr:from>
    <xdr:ext cx="3232150" cy="2115729"/>
    <xdr:pic>
      <xdr:nvPicPr>
        <xdr:cNvPr id="40395" name="Picture 40394">
          <a:extLst>
            <a:ext uri="{FF2B5EF4-FFF2-40B4-BE49-F238E27FC236}">
              <a16:creationId xmlns:a16="http://schemas.microsoft.com/office/drawing/2014/main" id="{6AA93A23-EDC9-9847-85FE-77DC33BC1F5F}"/>
            </a:ext>
          </a:extLst>
        </xdr:cNvPr>
        <xdr:cNvPicPr>
          <a:picLocks noChangeAspect="1"/>
        </xdr:cNvPicPr>
      </xdr:nvPicPr>
      <xdr:blipFill rotWithShape="1">
        <a:blip xmlns:r="http://schemas.openxmlformats.org/officeDocument/2006/relationships" r:embed="rId110" cstate="print">
          <a:extLst>
            <a:ext uri="{28A0092B-C50C-407E-A947-70E740481C1C}">
              <a14:useLocalDpi xmlns:a14="http://schemas.microsoft.com/office/drawing/2010/main"/>
            </a:ext>
          </a:extLst>
        </a:blip>
        <a:srcRect/>
        <a:stretch/>
      </xdr:blipFill>
      <xdr:spPr>
        <a:xfrm>
          <a:off x="958851" y="363152145"/>
          <a:ext cx="3232150" cy="2115729"/>
        </a:xfrm>
        <a:prstGeom prst="rect">
          <a:avLst/>
        </a:prstGeom>
      </xdr:spPr>
    </xdr:pic>
    <xdr:clientData/>
  </xdr:oneCellAnchor>
  <xdr:twoCellAnchor editAs="oneCell">
    <xdr:from>
      <xdr:col>1</xdr:col>
      <xdr:colOff>708781</xdr:colOff>
      <xdr:row>421</xdr:row>
      <xdr:rowOff>432405</xdr:rowOff>
    </xdr:from>
    <xdr:to>
      <xdr:col>2</xdr:col>
      <xdr:colOff>368370</xdr:colOff>
      <xdr:row>421</xdr:row>
      <xdr:rowOff>1475619</xdr:rowOff>
    </xdr:to>
    <xdr:pic>
      <xdr:nvPicPr>
        <xdr:cNvPr id="40396" name="Picture 40395">
          <a:extLst>
            <a:ext uri="{FF2B5EF4-FFF2-40B4-BE49-F238E27FC236}">
              <a16:creationId xmlns:a16="http://schemas.microsoft.com/office/drawing/2014/main" id="{3755F3DC-878F-F24F-A2F9-296BF7FCB26C}"/>
            </a:ext>
          </a:extLst>
        </xdr:cNvPr>
        <xdr:cNvPicPr>
          <a:picLocks noChangeAspect="1"/>
        </xdr:cNvPicPr>
      </xdr:nvPicPr>
      <xdr:blipFill>
        <a:blip xmlns:r="http://schemas.openxmlformats.org/officeDocument/2006/relationships" r:embed="rId111"/>
        <a:stretch>
          <a:fillRect/>
        </a:stretch>
      </xdr:blipFill>
      <xdr:spPr>
        <a:xfrm>
          <a:off x="1546981" y="365925705"/>
          <a:ext cx="2110689" cy="1043214"/>
        </a:xfrm>
        <a:prstGeom prst="rect">
          <a:avLst/>
        </a:prstGeom>
      </xdr:spPr>
    </xdr:pic>
    <xdr:clientData/>
  </xdr:twoCellAnchor>
  <xdr:oneCellAnchor>
    <xdr:from>
      <xdr:col>1</xdr:col>
      <xdr:colOff>551543</xdr:colOff>
      <xdr:row>422</xdr:row>
      <xdr:rowOff>226786</xdr:rowOff>
    </xdr:from>
    <xdr:ext cx="2358572" cy="1814286"/>
    <xdr:pic>
      <xdr:nvPicPr>
        <xdr:cNvPr id="40397" name="Picture 40396">
          <a:extLst>
            <a:ext uri="{FF2B5EF4-FFF2-40B4-BE49-F238E27FC236}">
              <a16:creationId xmlns:a16="http://schemas.microsoft.com/office/drawing/2014/main" id="{6898E873-C9C1-C847-AE14-593859AB9A27}"/>
            </a:ext>
          </a:extLst>
        </xdr:cNvPr>
        <xdr:cNvPicPr>
          <a:picLocks noChangeAspect="1"/>
        </xdr:cNvPicPr>
      </xdr:nvPicPr>
      <xdr:blipFill>
        <a:blip xmlns:r="http://schemas.openxmlformats.org/officeDocument/2006/relationships" r:embed="rId112"/>
        <a:stretch>
          <a:fillRect/>
        </a:stretch>
      </xdr:blipFill>
      <xdr:spPr>
        <a:xfrm>
          <a:off x="1389743" y="367498086"/>
          <a:ext cx="2358572" cy="1814286"/>
        </a:xfrm>
        <a:prstGeom prst="rect">
          <a:avLst/>
        </a:prstGeom>
      </xdr:spPr>
    </xdr:pic>
    <xdr:clientData/>
  </xdr:oneCellAnchor>
  <xdr:twoCellAnchor editAs="oneCell">
    <xdr:from>
      <xdr:col>1</xdr:col>
      <xdr:colOff>476807</xdr:colOff>
      <xdr:row>423</xdr:row>
      <xdr:rowOff>174174</xdr:rowOff>
    </xdr:from>
    <xdr:to>
      <xdr:col>2</xdr:col>
      <xdr:colOff>434657</xdr:colOff>
      <xdr:row>423</xdr:row>
      <xdr:rowOff>1519768</xdr:rowOff>
    </xdr:to>
    <xdr:pic>
      <xdr:nvPicPr>
        <xdr:cNvPr id="40398" name="Picture 40397">
          <a:extLst>
            <a:ext uri="{FF2B5EF4-FFF2-40B4-BE49-F238E27FC236}">
              <a16:creationId xmlns:a16="http://schemas.microsoft.com/office/drawing/2014/main" id="{97CF0A1A-D030-D1D1-595D-3A96B8EB1D0B}"/>
            </a:ext>
          </a:extLst>
        </xdr:cNvPr>
        <xdr:cNvPicPr>
          <a:picLocks noChangeAspect="1"/>
        </xdr:cNvPicPr>
      </xdr:nvPicPr>
      <xdr:blipFill>
        <a:blip xmlns:r="http://schemas.openxmlformats.org/officeDocument/2006/relationships" r:embed="rId111"/>
        <a:stretch>
          <a:fillRect/>
        </a:stretch>
      </xdr:blipFill>
      <xdr:spPr>
        <a:xfrm>
          <a:off x="1315007" y="369947374"/>
          <a:ext cx="2408950" cy="1345594"/>
        </a:xfrm>
        <a:prstGeom prst="rect">
          <a:avLst/>
        </a:prstGeom>
      </xdr:spPr>
    </xdr:pic>
    <xdr:clientData/>
  </xdr:twoCellAnchor>
  <xdr:oneCellAnchor>
    <xdr:from>
      <xdr:col>1</xdr:col>
      <xdr:colOff>211063</xdr:colOff>
      <xdr:row>412</xdr:row>
      <xdr:rowOff>207433</xdr:rowOff>
    </xdr:from>
    <xdr:ext cx="1965159" cy="1037167"/>
    <xdr:pic>
      <xdr:nvPicPr>
        <xdr:cNvPr id="40399" name="Picture 40398">
          <a:extLst>
            <a:ext uri="{FF2B5EF4-FFF2-40B4-BE49-F238E27FC236}">
              <a16:creationId xmlns:a16="http://schemas.microsoft.com/office/drawing/2014/main" id="{489D5F96-DA9A-8645-BB11-034FC5570FB9}"/>
            </a:ext>
          </a:extLst>
        </xdr:cNvPr>
        <xdr:cNvPicPr>
          <a:picLocks noChangeAspect="1"/>
        </xdr:cNvPicPr>
      </xdr:nvPicPr>
      <xdr:blipFill>
        <a:blip xmlns:r="http://schemas.openxmlformats.org/officeDocument/2006/relationships" r:embed="rId113"/>
        <a:stretch>
          <a:fillRect/>
        </a:stretch>
      </xdr:blipFill>
      <xdr:spPr>
        <a:xfrm>
          <a:off x="1049263" y="351044933"/>
          <a:ext cx="1965159" cy="1037167"/>
        </a:xfrm>
        <a:prstGeom prst="rect">
          <a:avLst/>
        </a:prstGeom>
      </xdr:spPr>
    </xdr:pic>
    <xdr:clientData/>
  </xdr:oneCellAnchor>
  <xdr:twoCellAnchor editAs="oneCell">
    <xdr:from>
      <xdr:col>1</xdr:col>
      <xdr:colOff>298148</xdr:colOff>
      <xdr:row>413</xdr:row>
      <xdr:rowOff>172358</xdr:rowOff>
    </xdr:from>
    <xdr:to>
      <xdr:col>1</xdr:col>
      <xdr:colOff>2083068</xdr:colOff>
      <xdr:row>413</xdr:row>
      <xdr:rowOff>1231900</xdr:rowOff>
    </xdr:to>
    <xdr:pic>
      <xdr:nvPicPr>
        <xdr:cNvPr id="40402" name="Picture 40401">
          <a:extLst>
            <a:ext uri="{FF2B5EF4-FFF2-40B4-BE49-F238E27FC236}">
              <a16:creationId xmlns:a16="http://schemas.microsoft.com/office/drawing/2014/main" id="{7B9AC735-38C1-EC48-A326-CEDD122ED31D}"/>
            </a:ext>
          </a:extLst>
        </xdr:cNvPr>
        <xdr:cNvPicPr>
          <a:picLocks noChangeAspect="1"/>
        </xdr:cNvPicPr>
      </xdr:nvPicPr>
      <xdr:blipFill>
        <a:blip xmlns:r="http://schemas.openxmlformats.org/officeDocument/2006/relationships" r:embed="rId114"/>
        <a:stretch>
          <a:fillRect/>
        </a:stretch>
      </xdr:blipFill>
      <xdr:spPr>
        <a:xfrm>
          <a:off x="1136348" y="352356058"/>
          <a:ext cx="1784920" cy="1059542"/>
        </a:xfrm>
        <a:prstGeom prst="rect">
          <a:avLst/>
        </a:prstGeom>
      </xdr:spPr>
    </xdr:pic>
    <xdr:clientData/>
  </xdr:twoCellAnchor>
  <xdr:twoCellAnchor editAs="oneCell">
    <xdr:from>
      <xdr:col>1</xdr:col>
      <xdr:colOff>192919</xdr:colOff>
      <xdr:row>265</xdr:row>
      <xdr:rowOff>478176</xdr:rowOff>
    </xdr:from>
    <xdr:to>
      <xdr:col>1</xdr:col>
      <xdr:colOff>2321417</xdr:colOff>
      <xdr:row>265</xdr:row>
      <xdr:rowOff>2331745</xdr:rowOff>
    </xdr:to>
    <xdr:pic>
      <xdr:nvPicPr>
        <xdr:cNvPr id="40408" name="Picture 40407">
          <a:extLst>
            <a:ext uri="{FF2B5EF4-FFF2-40B4-BE49-F238E27FC236}">
              <a16:creationId xmlns:a16="http://schemas.microsoft.com/office/drawing/2014/main" id="{E66FAE80-1970-F3CC-9111-3912962619E0}"/>
            </a:ext>
          </a:extLst>
        </xdr:cNvPr>
        <xdr:cNvPicPr>
          <a:picLocks noChangeAspect="1"/>
        </xdr:cNvPicPr>
      </xdr:nvPicPr>
      <xdr:blipFill>
        <a:blip xmlns:r="http://schemas.openxmlformats.org/officeDocument/2006/relationships" r:embed="rId115" cstate="print">
          <a:extLst>
            <a:ext uri="{28A0092B-C50C-407E-A947-70E740481C1C}">
              <a14:useLocalDpi xmlns:a14="http://schemas.microsoft.com/office/drawing/2010/main"/>
            </a:ext>
          </a:extLst>
        </a:blip>
        <a:stretch>
          <a:fillRect/>
        </a:stretch>
      </xdr:blipFill>
      <xdr:spPr>
        <a:xfrm>
          <a:off x="1031119" y="236190176"/>
          <a:ext cx="2128498" cy="1853569"/>
        </a:xfrm>
        <a:prstGeom prst="rect">
          <a:avLst/>
        </a:prstGeom>
      </xdr:spPr>
    </xdr:pic>
    <xdr:clientData/>
  </xdr:twoCellAnchor>
  <xdr:twoCellAnchor editAs="oneCell">
    <xdr:from>
      <xdr:col>2</xdr:col>
      <xdr:colOff>27214</xdr:colOff>
      <xdr:row>265</xdr:row>
      <xdr:rowOff>402771</xdr:rowOff>
    </xdr:from>
    <xdr:to>
      <xdr:col>2</xdr:col>
      <xdr:colOff>933908</xdr:colOff>
      <xdr:row>265</xdr:row>
      <xdr:rowOff>2070100</xdr:rowOff>
    </xdr:to>
    <xdr:pic>
      <xdr:nvPicPr>
        <xdr:cNvPr id="40409" name="Picture 40408">
          <a:extLst>
            <a:ext uri="{FF2B5EF4-FFF2-40B4-BE49-F238E27FC236}">
              <a16:creationId xmlns:a16="http://schemas.microsoft.com/office/drawing/2014/main" id="{739C43AA-6CA7-4B66-6A4F-4A6F8F1ECE89}"/>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a:ext>
          </a:extLst>
        </a:blip>
        <a:stretch>
          <a:fillRect/>
        </a:stretch>
      </xdr:blipFill>
      <xdr:spPr>
        <a:xfrm>
          <a:off x="3316514" y="236114771"/>
          <a:ext cx="906694" cy="1667329"/>
        </a:xfrm>
        <a:prstGeom prst="rect">
          <a:avLst/>
        </a:prstGeom>
      </xdr:spPr>
    </xdr:pic>
    <xdr:clientData/>
  </xdr:twoCellAnchor>
  <xdr:twoCellAnchor editAs="oneCell">
    <xdr:from>
      <xdr:col>1</xdr:col>
      <xdr:colOff>380395</xdr:colOff>
      <xdr:row>300</xdr:row>
      <xdr:rowOff>187627</xdr:rowOff>
    </xdr:from>
    <xdr:to>
      <xdr:col>2</xdr:col>
      <xdr:colOff>733425</xdr:colOff>
      <xdr:row>305</xdr:row>
      <xdr:rowOff>191694</xdr:rowOff>
    </xdr:to>
    <xdr:pic>
      <xdr:nvPicPr>
        <xdr:cNvPr id="40387" name="Picture 40386">
          <a:extLst>
            <a:ext uri="{FF2B5EF4-FFF2-40B4-BE49-F238E27FC236}">
              <a16:creationId xmlns:a16="http://schemas.microsoft.com/office/drawing/2014/main" id="{62270721-4713-1D66-4658-B1CD0E9E9EC7}"/>
            </a:ext>
          </a:extLst>
        </xdr:cNvPr>
        <xdr:cNvPicPr>
          <a:picLocks noChangeAspect="1"/>
        </xdr:cNvPicPr>
      </xdr:nvPicPr>
      <xdr:blipFill rotWithShape="1">
        <a:blip xmlns:r="http://schemas.openxmlformats.org/officeDocument/2006/relationships" r:embed="rId117" cstate="print">
          <a:extLst>
            <a:ext uri="{28A0092B-C50C-407E-A947-70E740481C1C}">
              <a14:useLocalDpi xmlns:a14="http://schemas.microsoft.com/office/drawing/2010/main"/>
            </a:ext>
          </a:extLst>
        </a:blip>
        <a:srcRect/>
        <a:stretch/>
      </xdr:blipFill>
      <xdr:spPr>
        <a:xfrm>
          <a:off x="380395" y="38020927"/>
          <a:ext cx="2800955" cy="2509144"/>
        </a:xfrm>
        <a:prstGeom prst="rect">
          <a:avLst/>
        </a:prstGeom>
        <a:ln>
          <a:solidFill>
            <a:schemeClr val="tx1"/>
          </a:solidFill>
        </a:ln>
      </xdr:spPr>
    </xdr:pic>
    <xdr:clientData/>
  </xdr:twoCellAnchor>
  <xdr:twoCellAnchor editAs="oneCell">
    <xdr:from>
      <xdr:col>11</xdr:col>
      <xdr:colOff>85272</xdr:colOff>
      <xdr:row>300</xdr:row>
      <xdr:rowOff>128815</xdr:rowOff>
    </xdr:from>
    <xdr:to>
      <xdr:col>14</xdr:col>
      <xdr:colOff>934358</xdr:colOff>
      <xdr:row>306</xdr:row>
      <xdr:rowOff>2266</xdr:rowOff>
    </xdr:to>
    <xdr:pic>
      <xdr:nvPicPr>
        <xdr:cNvPr id="40410" name="Picture 40409">
          <a:extLst>
            <a:ext uri="{FF2B5EF4-FFF2-40B4-BE49-F238E27FC236}">
              <a16:creationId xmlns:a16="http://schemas.microsoft.com/office/drawing/2014/main" id="{56539A40-88F4-62AA-4134-758761B6CC96}"/>
            </a:ext>
          </a:extLst>
        </xdr:cNvPr>
        <xdr:cNvPicPr>
          <a:picLocks noChangeAspect="1"/>
        </xdr:cNvPicPr>
      </xdr:nvPicPr>
      <xdr:blipFill>
        <a:blip xmlns:r="http://schemas.openxmlformats.org/officeDocument/2006/relationships" r:embed="rId118"/>
        <a:stretch>
          <a:fillRect/>
        </a:stretch>
      </xdr:blipFill>
      <xdr:spPr>
        <a:xfrm>
          <a:off x="19211472" y="277179315"/>
          <a:ext cx="3249386" cy="2769051"/>
        </a:xfrm>
        <a:prstGeom prst="rect">
          <a:avLst/>
        </a:prstGeom>
        <a:ln>
          <a:solidFill>
            <a:schemeClr val="tx1"/>
          </a:solidFill>
        </a:ln>
      </xdr:spPr>
    </xdr:pic>
    <xdr:clientData/>
  </xdr:twoCellAnchor>
  <xdr:twoCellAnchor editAs="oneCell">
    <xdr:from>
      <xdr:col>2</xdr:col>
      <xdr:colOff>49592</xdr:colOff>
      <xdr:row>240</xdr:row>
      <xdr:rowOff>293156</xdr:rowOff>
    </xdr:from>
    <xdr:to>
      <xdr:col>2</xdr:col>
      <xdr:colOff>1051610</xdr:colOff>
      <xdr:row>240</xdr:row>
      <xdr:rowOff>680204</xdr:rowOff>
    </xdr:to>
    <xdr:pic>
      <xdr:nvPicPr>
        <xdr:cNvPr id="40411" name="Picture 35" descr="http://shiftonline.org/wp-content/uploads/2016/04/new.png">
          <a:extLst>
            <a:ext uri="{FF2B5EF4-FFF2-40B4-BE49-F238E27FC236}">
              <a16:creationId xmlns:a16="http://schemas.microsoft.com/office/drawing/2014/main" id="{E5537A6A-A58D-A24C-AB2C-72C5034BB539}"/>
            </a:ext>
          </a:extLst>
        </xdr:cNvPr>
        <xdr:cNvPicPr>
          <a:picLocks noChangeAspect="1" noChangeArrowheads="1"/>
        </xdr:cNvPicPr>
      </xdr:nvPicPr>
      <xdr:blipFill>
        <a:blip xmlns:r="http://schemas.openxmlformats.org/officeDocument/2006/relationships" r:embed="rId119">
          <a:extLst>
            <a:ext uri="{28A0092B-C50C-407E-A947-70E740481C1C}">
              <a14:useLocalDpi xmlns:a14="http://schemas.microsoft.com/office/drawing/2010/main"/>
            </a:ext>
          </a:extLst>
        </a:blip>
        <a:srcRect/>
        <a:stretch>
          <a:fillRect/>
        </a:stretch>
      </xdr:blipFill>
      <xdr:spPr bwMode="auto">
        <a:xfrm>
          <a:off x="3338892" y="219914256"/>
          <a:ext cx="1002018" cy="38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192237</xdr:colOff>
      <xdr:row>233</xdr:row>
      <xdr:rowOff>104776</xdr:rowOff>
    </xdr:from>
    <xdr:to>
      <xdr:col>2</xdr:col>
      <xdr:colOff>939800</xdr:colOff>
      <xdr:row>236</xdr:row>
      <xdr:rowOff>161159</xdr:rowOff>
    </xdr:to>
    <xdr:pic>
      <xdr:nvPicPr>
        <xdr:cNvPr id="40412" name="Picture 40411">
          <a:extLst>
            <a:ext uri="{FF2B5EF4-FFF2-40B4-BE49-F238E27FC236}">
              <a16:creationId xmlns:a16="http://schemas.microsoft.com/office/drawing/2014/main" id="{40293B32-23D3-6E07-52FC-EEFDBCDE67F6}"/>
            </a:ext>
          </a:extLst>
        </xdr:cNvPr>
        <xdr:cNvPicPr>
          <a:picLocks noChangeAspect="1"/>
        </xdr:cNvPicPr>
      </xdr:nvPicPr>
      <xdr:blipFill rotWithShape="1">
        <a:blip xmlns:r="http://schemas.openxmlformats.org/officeDocument/2006/relationships" r:embed="rId120" cstate="print">
          <a:extLst>
            <a:ext uri="{28A0092B-C50C-407E-A947-70E740481C1C}">
              <a14:useLocalDpi xmlns:a14="http://schemas.microsoft.com/office/drawing/2010/main"/>
            </a:ext>
          </a:extLst>
        </a:blip>
        <a:srcRect/>
        <a:stretch/>
      </xdr:blipFill>
      <xdr:spPr>
        <a:xfrm>
          <a:off x="1030437" y="215496776"/>
          <a:ext cx="3198663" cy="2253483"/>
        </a:xfrm>
        <a:prstGeom prst="rect">
          <a:avLst/>
        </a:prstGeom>
        <a:ln>
          <a:solidFill>
            <a:schemeClr val="tx1"/>
          </a:solidFill>
        </a:ln>
      </xdr:spPr>
    </xdr:pic>
    <xdr:clientData/>
  </xdr:twoCellAnchor>
  <xdr:twoCellAnchor editAs="oneCell">
    <xdr:from>
      <xdr:col>1</xdr:col>
      <xdr:colOff>2282975</xdr:colOff>
      <xdr:row>308</xdr:row>
      <xdr:rowOff>105834</xdr:rowOff>
    </xdr:from>
    <xdr:to>
      <xdr:col>3</xdr:col>
      <xdr:colOff>3023</xdr:colOff>
      <xdr:row>308</xdr:row>
      <xdr:rowOff>1028700</xdr:rowOff>
    </xdr:to>
    <xdr:pic>
      <xdr:nvPicPr>
        <xdr:cNvPr id="40415" name="Picture 40414">
          <a:extLst>
            <a:ext uri="{FF2B5EF4-FFF2-40B4-BE49-F238E27FC236}">
              <a16:creationId xmlns:a16="http://schemas.microsoft.com/office/drawing/2014/main" id="{AFAA29C2-36B2-631D-C20B-7AD8FDB16DC9}"/>
            </a:ext>
          </a:extLst>
        </xdr:cNvPr>
        <xdr:cNvPicPr>
          <a:picLocks noChangeAspect="1"/>
        </xdr:cNvPicPr>
      </xdr:nvPicPr>
      <xdr:blipFill rotWithShape="1">
        <a:blip xmlns:r="http://schemas.openxmlformats.org/officeDocument/2006/relationships" r:embed="rId121" cstate="print">
          <a:extLst>
            <a:ext uri="{28A0092B-C50C-407E-A947-70E740481C1C}">
              <a14:useLocalDpi xmlns:a14="http://schemas.microsoft.com/office/drawing/2010/main"/>
            </a:ext>
          </a:extLst>
        </a:blip>
        <a:srcRect/>
        <a:stretch/>
      </xdr:blipFill>
      <xdr:spPr>
        <a:xfrm>
          <a:off x="2282975" y="26201310"/>
          <a:ext cx="1692729" cy="922866"/>
        </a:xfrm>
        <a:prstGeom prst="rect">
          <a:avLst/>
        </a:prstGeom>
        <a:ln>
          <a:solidFill>
            <a:schemeClr val="tx1"/>
          </a:solidFill>
        </a:ln>
      </xdr:spPr>
    </xdr:pic>
    <xdr:clientData/>
  </xdr:twoCellAnchor>
  <xdr:twoCellAnchor editAs="oneCell">
    <xdr:from>
      <xdr:col>1</xdr:col>
      <xdr:colOff>289598</xdr:colOff>
      <xdr:row>236</xdr:row>
      <xdr:rowOff>449385</xdr:rowOff>
    </xdr:from>
    <xdr:to>
      <xdr:col>1</xdr:col>
      <xdr:colOff>2446459</xdr:colOff>
      <xdr:row>240</xdr:row>
      <xdr:rowOff>515455</xdr:rowOff>
    </xdr:to>
    <xdr:pic>
      <xdr:nvPicPr>
        <xdr:cNvPr id="40417" name="Picture 40416">
          <a:extLst>
            <a:ext uri="{FF2B5EF4-FFF2-40B4-BE49-F238E27FC236}">
              <a16:creationId xmlns:a16="http://schemas.microsoft.com/office/drawing/2014/main" id="{A88E8F95-BE8B-8E00-79FA-B7A5879E971F}"/>
            </a:ext>
          </a:extLst>
        </xdr:cNvPr>
        <xdr:cNvPicPr>
          <a:picLocks noChangeAspect="1"/>
        </xdr:cNvPicPr>
      </xdr:nvPicPr>
      <xdr:blipFill rotWithShape="1">
        <a:blip xmlns:r="http://schemas.openxmlformats.org/officeDocument/2006/relationships" r:embed="rId122" cstate="print">
          <a:extLst>
            <a:ext uri="{28A0092B-C50C-407E-A947-70E740481C1C}">
              <a14:useLocalDpi xmlns:a14="http://schemas.microsoft.com/office/drawing/2010/main"/>
            </a:ext>
          </a:extLst>
        </a:blip>
        <a:srcRect t="13262"/>
        <a:stretch>
          <a:fillRect/>
        </a:stretch>
      </xdr:blipFill>
      <xdr:spPr>
        <a:xfrm>
          <a:off x="289598" y="63363231"/>
          <a:ext cx="2290211" cy="2019915"/>
        </a:xfrm>
        <a:prstGeom prst="rect">
          <a:avLst/>
        </a:prstGeom>
      </xdr:spPr>
    </xdr:pic>
    <xdr:clientData/>
  </xdr:twoCellAnchor>
  <xdr:twoCellAnchor editAs="oneCell">
    <xdr:from>
      <xdr:col>1</xdr:col>
      <xdr:colOff>142464</xdr:colOff>
      <xdr:row>245</xdr:row>
      <xdr:rowOff>266700</xdr:rowOff>
    </xdr:from>
    <xdr:to>
      <xdr:col>2</xdr:col>
      <xdr:colOff>882973</xdr:colOff>
      <xdr:row>250</xdr:row>
      <xdr:rowOff>114300</xdr:rowOff>
    </xdr:to>
    <xdr:pic>
      <xdr:nvPicPr>
        <xdr:cNvPr id="40414" name="Picture 40413">
          <a:extLst>
            <a:ext uri="{FF2B5EF4-FFF2-40B4-BE49-F238E27FC236}">
              <a16:creationId xmlns:a16="http://schemas.microsoft.com/office/drawing/2014/main" id="{905BD61A-E8B1-0949-F28C-5E3B969D8AEB}"/>
            </a:ext>
          </a:extLst>
        </xdr:cNvPr>
        <xdr:cNvPicPr>
          <a:picLocks noChangeAspect="1"/>
        </xdr:cNvPicPr>
      </xdr:nvPicPr>
      <xdr:blipFill>
        <a:blip xmlns:r="http://schemas.openxmlformats.org/officeDocument/2006/relationships" r:embed="rId123"/>
        <a:stretch>
          <a:fillRect/>
        </a:stretch>
      </xdr:blipFill>
      <xdr:spPr>
        <a:xfrm>
          <a:off x="980664" y="223024700"/>
          <a:ext cx="3191609" cy="2324100"/>
        </a:xfrm>
        <a:prstGeom prst="rect">
          <a:avLst/>
        </a:prstGeom>
        <a:ln>
          <a:solidFill>
            <a:schemeClr val="tx1"/>
          </a:solidFill>
        </a:ln>
      </xdr:spPr>
    </xdr:pic>
    <xdr:clientData/>
  </xdr:twoCellAnchor>
  <xdr:oneCellAnchor>
    <xdr:from>
      <xdr:col>1</xdr:col>
      <xdr:colOff>751541</xdr:colOff>
      <xdr:row>171</xdr:row>
      <xdr:rowOff>121024</xdr:rowOff>
    </xdr:from>
    <xdr:ext cx="1586442" cy="1110876"/>
    <xdr:pic>
      <xdr:nvPicPr>
        <xdr:cNvPr id="40413" name="Picture 40412">
          <a:extLst>
            <a:ext uri="{FF2B5EF4-FFF2-40B4-BE49-F238E27FC236}">
              <a16:creationId xmlns:a16="http://schemas.microsoft.com/office/drawing/2014/main" id="{50F7949A-E8CF-984B-AA8E-F53AE8C9D533}"/>
            </a:ext>
          </a:extLst>
        </xdr:cNvPr>
        <xdr:cNvPicPr>
          <a:picLocks noChangeAspect="1"/>
        </xdr:cNvPicPr>
      </xdr:nvPicPr>
      <xdr:blipFill>
        <a:blip xmlns:r="http://schemas.openxmlformats.org/officeDocument/2006/relationships" r:embed="rId124"/>
        <a:stretch>
          <a:fillRect/>
        </a:stretch>
      </xdr:blipFill>
      <xdr:spPr>
        <a:xfrm>
          <a:off x="1589741" y="156026224"/>
          <a:ext cx="1586442" cy="1110876"/>
        </a:xfrm>
        <a:prstGeom prst="rect">
          <a:avLst/>
        </a:prstGeom>
      </xdr:spPr>
    </xdr:pic>
    <xdr:clientData/>
  </xdr:oneCellAnchor>
  <xdr:twoCellAnchor editAs="oneCell">
    <xdr:from>
      <xdr:col>1</xdr:col>
      <xdr:colOff>608995</xdr:colOff>
      <xdr:row>172</xdr:row>
      <xdr:rowOff>139095</xdr:rowOff>
    </xdr:from>
    <xdr:to>
      <xdr:col>2</xdr:col>
      <xdr:colOff>139700</xdr:colOff>
      <xdr:row>172</xdr:row>
      <xdr:rowOff>1151496</xdr:rowOff>
    </xdr:to>
    <xdr:pic>
      <xdr:nvPicPr>
        <xdr:cNvPr id="40423" name="Picture 40422">
          <a:extLst>
            <a:ext uri="{FF2B5EF4-FFF2-40B4-BE49-F238E27FC236}">
              <a16:creationId xmlns:a16="http://schemas.microsoft.com/office/drawing/2014/main" id="{87F91D65-02FB-FE73-4574-A182F81D68C7}"/>
            </a:ext>
          </a:extLst>
        </xdr:cNvPr>
        <xdr:cNvPicPr>
          <a:picLocks noChangeAspect="1"/>
        </xdr:cNvPicPr>
      </xdr:nvPicPr>
      <xdr:blipFill rotWithShape="1">
        <a:blip xmlns:r="http://schemas.openxmlformats.org/officeDocument/2006/relationships" r:embed="rId125" cstate="print">
          <a:extLst>
            <a:ext uri="{28A0092B-C50C-407E-A947-70E740481C1C}">
              <a14:useLocalDpi xmlns:a14="http://schemas.microsoft.com/office/drawing/2010/main"/>
            </a:ext>
          </a:extLst>
        </a:blip>
        <a:srcRect/>
        <a:stretch/>
      </xdr:blipFill>
      <xdr:spPr>
        <a:xfrm>
          <a:off x="1447195" y="157390495"/>
          <a:ext cx="1981805" cy="1012401"/>
        </a:xfrm>
        <a:prstGeom prst="rect">
          <a:avLst/>
        </a:prstGeom>
        <a:ln>
          <a:solidFill>
            <a:schemeClr val="tx1"/>
          </a:solidFill>
        </a:ln>
      </xdr:spPr>
    </xdr:pic>
    <xdr:clientData/>
  </xdr:twoCellAnchor>
  <xdr:twoCellAnchor editAs="oneCell">
    <xdr:from>
      <xdr:col>1</xdr:col>
      <xdr:colOff>482600</xdr:colOff>
      <xdr:row>306</xdr:row>
      <xdr:rowOff>102186</xdr:rowOff>
    </xdr:from>
    <xdr:to>
      <xdr:col>2</xdr:col>
      <xdr:colOff>355600</xdr:colOff>
      <xdr:row>306</xdr:row>
      <xdr:rowOff>1221501</xdr:rowOff>
    </xdr:to>
    <xdr:pic>
      <xdr:nvPicPr>
        <xdr:cNvPr id="25" name="Picture 24">
          <a:extLst>
            <a:ext uri="{FF2B5EF4-FFF2-40B4-BE49-F238E27FC236}">
              <a16:creationId xmlns:a16="http://schemas.microsoft.com/office/drawing/2014/main" id="{D7F946CF-FC8C-E99C-DD18-A77AE78F1BF8}"/>
            </a:ext>
          </a:extLst>
        </xdr:cNvPr>
        <xdr:cNvPicPr>
          <a:picLocks noChangeAspect="1"/>
        </xdr:cNvPicPr>
      </xdr:nvPicPr>
      <xdr:blipFill rotWithShape="1">
        <a:blip xmlns:r="http://schemas.openxmlformats.org/officeDocument/2006/relationships" r:embed="rId126" cstate="print">
          <a:extLst>
            <a:ext uri="{28A0092B-C50C-407E-A947-70E740481C1C}">
              <a14:useLocalDpi xmlns:a14="http://schemas.microsoft.com/office/drawing/2010/main"/>
            </a:ext>
          </a:extLst>
        </a:blip>
        <a:srcRect/>
        <a:stretch/>
      </xdr:blipFill>
      <xdr:spPr>
        <a:xfrm>
          <a:off x="1320800" y="280924586"/>
          <a:ext cx="2324100" cy="1119315"/>
        </a:xfrm>
        <a:prstGeom prst="rect">
          <a:avLst/>
        </a:prstGeom>
        <a:ln w="19050">
          <a:solidFill>
            <a:schemeClr val="tx1"/>
          </a:solidFill>
        </a:ln>
      </xdr:spPr>
    </xdr:pic>
    <xdr:clientData/>
  </xdr:twoCellAnchor>
  <xdr:twoCellAnchor editAs="oneCell">
    <xdr:from>
      <xdr:col>1</xdr:col>
      <xdr:colOff>560008</xdr:colOff>
      <xdr:row>183</xdr:row>
      <xdr:rowOff>266699</xdr:rowOff>
    </xdr:from>
    <xdr:to>
      <xdr:col>2</xdr:col>
      <xdr:colOff>246421</xdr:colOff>
      <xdr:row>185</xdr:row>
      <xdr:rowOff>203200</xdr:rowOff>
    </xdr:to>
    <xdr:pic>
      <xdr:nvPicPr>
        <xdr:cNvPr id="40389" name="Picture 40388">
          <a:extLst>
            <a:ext uri="{FF2B5EF4-FFF2-40B4-BE49-F238E27FC236}">
              <a16:creationId xmlns:a16="http://schemas.microsoft.com/office/drawing/2014/main" id="{C606BF84-1AB7-F86B-0CE8-B65E4D14278E}"/>
            </a:ext>
          </a:extLst>
        </xdr:cNvPr>
        <xdr:cNvPicPr>
          <a:picLocks noChangeAspect="1"/>
        </xdr:cNvPicPr>
      </xdr:nvPicPr>
      <xdr:blipFill rotWithShape="1">
        <a:blip xmlns:r="http://schemas.openxmlformats.org/officeDocument/2006/relationships" r:embed="rId127" cstate="print">
          <a:extLst>
            <a:ext uri="{28A0092B-C50C-407E-A947-70E740481C1C}">
              <a14:useLocalDpi xmlns:a14="http://schemas.microsoft.com/office/drawing/2010/main"/>
            </a:ext>
          </a:extLst>
        </a:blip>
        <a:srcRect t="22384" b="-1"/>
        <a:stretch>
          <a:fillRect/>
        </a:stretch>
      </xdr:blipFill>
      <xdr:spPr>
        <a:xfrm>
          <a:off x="1398208" y="168440099"/>
          <a:ext cx="2137513" cy="1333501"/>
        </a:xfrm>
        <a:prstGeom prst="rect">
          <a:avLst/>
        </a:prstGeom>
        <a:ln>
          <a:solidFill>
            <a:schemeClr val="tx1"/>
          </a:solidFill>
        </a:ln>
      </xdr:spPr>
    </xdr:pic>
    <xdr:clientData/>
  </xdr:twoCellAnchor>
  <xdr:twoCellAnchor editAs="oneCell">
    <xdr:from>
      <xdr:col>1</xdr:col>
      <xdr:colOff>323637</xdr:colOff>
      <xdr:row>106</xdr:row>
      <xdr:rowOff>202046</xdr:rowOff>
    </xdr:from>
    <xdr:to>
      <xdr:col>2</xdr:col>
      <xdr:colOff>830157</xdr:colOff>
      <xdr:row>110</xdr:row>
      <xdr:rowOff>127000</xdr:rowOff>
    </xdr:to>
    <xdr:pic>
      <xdr:nvPicPr>
        <xdr:cNvPr id="19" name="Picture 7">
          <a:extLst>
            <a:ext uri="{FF2B5EF4-FFF2-40B4-BE49-F238E27FC236}">
              <a16:creationId xmlns:a16="http://schemas.microsoft.com/office/drawing/2014/main" id="{ADE5BC70-AF2C-1F40-AAE6-8EB6AD673B59}"/>
            </a:ext>
          </a:extLst>
        </xdr:cNvPr>
        <xdr:cNvPicPr>
          <a:picLocks noChangeAspect="1"/>
        </xdr:cNvPicPr>
      </xdr:nvPicPr>
      <xdr:blipFill>
        <a:blip xmlns:r="http://schemas.openxmlformats.org/officeDocument/2006/relationships" r:embed="rId128">
          <a:extLst>
            <a:ext uri="{28A0092B-C50C-407E-A947-70E740481C1C}">
              <a14:useLocalDpi xmlns:a14="http://schemas.microsoft.com/office/drawing/2010/main"/>
            </a:ext>
          </a:extLst>
        </a:blip>
        <a:srcRect/>
        <a:stretch>
          <a:fillRect/>
        </a:stretch>
      </xdr:blipFill>
      <xdr:spPr bwMode="auto">
        <a:xfrm>
          <a:off x="1161837" y="100278046"/>
          <a:ext cx="2957620" cy="22744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776036</xdr:colOff>
      <xdr:row>284</xdr:row>
      <xdr:rowOff>93580</xdr:rowOff>
    </xdr:from>
    <xdr:to>
      <xdr:col>2</xdr:col>
      <xdr:colOff>153736</xdr:colOff>
      <xdr:row>284</xdr:row>
      <xdr:rowOff>1016001</xdr:rowOff>
    </xdr:to>
    <xdr:pic>
      <xdr:nvPicPr>
        <xdr:cNvPr id="33" name="Picture 32">
          <a:extLst>
            <a:ext uri="{FF2B5EF4-FFF2-40B4-BE49-F238E27FC236}">
              <a16:creationId xmlns:a16="http://schemas.microsoft.com/office/drawing/2014/main" id="{F258C0C3-7DB1-73B6-C883-A4CF8A9AF96E}"/>
            </a:ext>
          </a:extLst>
        </xdr:cNvPr>
        <xdr:cNvPicPr>
          <a:picLocks noChangeAspect="1"/>
        </xdr:cNvPicPr>
      </xdr:nvPicPr>
      <xdr:blipFill rotWithShape="1">
        <a:blip xmlns:r="http://schemas.openxmlformats.org/officeDocument/2006/relationships" r:embed="rId129" cstate="print">
          <a:extLst>
            <a:ext uri="{28A0092B-C50C-407E-A947-70E740481C1C}">
              <a14:useLocalDpi xmlns:a14="http://schemas.microsoft.com/office/drawing/2010/main"/>
            </a:ext>
          </a:extLst>
        </a:blip>
        <a:srcRect/>
        <a:stretch/>
      </xdr:blipFill>
      <xdr:spPr>
        <a:xfrm>
          <a:off x="1614236" y="259529180"/>
          <a:ext cx="1828800" cy="922421"/>
        </a:xfrm>
        <a:prstGeom prst="rect">
          <a:avLst/>
        </a:prstGeom>
        <a:ln>
          <a:solidFill>
            <a:schemeClr val="tx1"/>
          </a:solidFill>
        </a:ln>
      </xdr:spPr>
    </xdr:pic>
    <xdr:clientData/>
  </xdr:twoCellAnchor>
  <xdr:oneCellAnchor>
    <xdr:from>
      <xdr:col>1</xdr:col>
      <xdr:colOff>1989890</xdr:colOff>
      <xdr:row>186</xdr:row>
      <xdr:rowOff>213226</xdr:rowOff>
    </xdr:from>
    <xdr:ext cx="893118" cy="416112"/>
    <xdr:pic>
      <xdr:nvPicPr>
        <xdr:cNvPr id="40420" name="Picture 35" descr="http://shiftonline.org/wp-content/uploads/2016/04/new.png">
          <a:extLst>
            <a:ext uri="{FF2B5EF4-FFF2-40B4-BE49-F238E27FC236}">
              <a16:creationId xmlns:a16="http://schemas.microsoft.com/office/drawing/2014/main" id="{19FF4C4F-74B2-D541-B662-F85E79B9EC05}"/>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2828090" y="170228126"/>
          <a:ext cx="893118" cy="416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167453</xdr:colOff>
      <xdr:row>274</xdr:row>
      <xdr:rowOff>127577</xdr:rowOff>
    </xdr:from>
    <xdr:to>
      <xdr:col>1</xdr:col>
      <xdr:colOff>1823278</xdr:colOff>
      <xdr:row>275</xdr:row>
      <xdr:rowOff>176872</xdr:rowOff>
    </xdr:to>
    <xdr:pic>
      <xdr:nvPicPr>
        <xdr:cNvPr id="40390" name="Picture 40389">
          <a:extLst>
            <a:ext uri="{FF2B5EF4-FFF2-40B4-BE49-F238E27FC236}">
              <a16:creationId xmlns:a16="http://schemas.microsoft.com/office/drawing/2014/main" id="{9E20C539-081C-3143-8487-D59F1C3BB59A}"/>
            </a:ext>
          </a:extLst>
        </xdr:cNvPr>
        <xdr:cNvPicPr>
          <a:picLocks noChangeAspect="1"/>
        </xdr:cNvPicPr>
      </xdr:nvPicPr>
      <xdr:blipFill>
        <a:blip xmlns:r="http://schemas.openxmlformats.org/officeDocument/2006/relationships" r:embed="rId130"/>
        <a:stretch>
          <a:fillRect/>
        </a:stretch>
      </xdr:blipFill>
      <xdr:spPr>
        <a:xfrm>
          <a:off x="1005653" y="246520277"/>
          <a:ext cx="1655825" cy="2284495"/>
        </a:xfrm>
        <a:prstGeom prst="rect">
          <a:avLst/>
        </a:prstGeom>
        <a:ln>
          <a:solidFill>
            <a:schemeClr val="tx1"/>
          </a:solidFill>
        </a:ln>
      </xdr:spPr>
    </xdr:pic>
    <xdr:clientData/>
  </xdr:twoCellAnchor>
  <xdr:twoCellAnchor editAs="oneCell">
    <xdr:from>
      <xdr:col>1</xdr:col>
      <xdr:colOff>981240</xdr:colOff>
      <xdr:row>201</xdr:row>
      <xdr:rowOff>184928</xdr:rowOff>
    </xdr:from>
    <xdr:to>
      <xdr:col>2</xdr:col>
      <xdr:colOff>165099</xdr:colOff>
      <xdr:row>204</xdr:row>
      <xdr:rowOff>356484</xdr:rowOff>
    </xdr:to>
    <xdr:pic>
      <xdr:nvPicPr>
        <xdr:cNvPr id="48" name="Picture 47">
          <a:extLst>
            <a:ext uri="{FF2B5EF4-FFF2-40B4-BE49-F238E27FC236}">
              <a16:creationId xmlns:a16="http://schemas.microsoft.com/office/drawing/2014/main" id="{373F2881-4DE7-7B4D-5A51-5FF5BBA5C848}"/>
            </a:ext>
          </a:extLst>
        </xdr:cNvPr>
        <xdr:cNvPicPr>
          <a:picLocks noChangeAspect="1"/>
        </xdr:cNvPicPr>
      </xdr:nvPicPr>
      <xdr:blipFill>
        <a:blip xmlns:r="http://schemas.openxmlformats.org/officeDocument/2006/relationships" r:embed="rId131"/>
        <a:stretch>
          <a:fillRect/>
        </a:stretch>
      </xdr:blipFill>
      <xdr:spPr>
        <a:xfrm>
          <a:off x="1819440" y="190773828"/>
          <a:ext cx="1634959" cy="2190856"/>
        </a:xfrm>
        <a:prstGeom prst="rect">
          <a:avLst/>
        </a:prstGeom>
        <a:ln>
          <a:solidFill>
            <a:schemeClr val="tx1"/>
          </a:solidFill>
        </a:ln>
      </xdr:spPr>
    </xdr:pic>
    <xdr:clientData/>
  </xdr:twoCellAnchor>
  <xdr:twoCellAnchor editAs="oneCell">
    <xdr:from>
      <xdr:col>1</xdr:col>
      <xdr:colOff>627004</xdr:colOff>
      <xdr:row>158</xdr:row>
      <xdr:rowOff>197184</xdr:rowOff>
    </xdr:from>
    <xdr:to>
      <xdr:col>2</xdr:col>
      <xdr:colOff>295530</xdr:colOff>
      <xdr:row>159</xdr:row>
      <xdr:rowOff>661733</xdr:rowOff>
    </xdr:to>
    <xdr:pic>
      <xdr:nvPicPr>
        <xdr:cNvPr id="40400" name="Picture 40399">
          <a:extLst>
            <a:ext uri="{FF2B5EF4-FFF2-40B4-BE49-F238E27FC236}">
              <a16:creationId xmlns:a16="http://schemas.microsoft.com/office/drawing/2014/main" id="{8A145F79-74C2-AD45-0F7D-0716600947EC}"/>
            </a:ext>
          </a:extLst>
        </xdr:cNvPr>
        <xdr:cNvPicPr>
          <a:picLocks noChangeAspect="1"/>
        </xdr:cNvPicPr>
      </xdr:nvPicPr>
      <xdr:blipFill>
        <a:blip xmlns:r="http://schemas.openxmlformats.org/officeDocument/2006/relationships" r:embed="rId132"/>
        <a:stretch>
          <a:fillRect/>
        </a:stretch>
      </xdr:blipFill>
      <xdr:spPr>
        <a:xfrm>
          <a:off x="1465204" y="143656384"/>
          <a:ext cx="2119626" cy="1531350"/>
        </a:xfrm>
        <a:prstGeom prst="rect">
          <a:avLst/>
        </a:prstGeom>
        <a:ln>
          <a:solidFill>
            <a:schemeClr val="tx1"/>
          </a:solidFill>
        </a:ln>
      </xdr:spPr>
    </xdr:pic>
    <xdr:clientData/>
  </xdr:twoCellAnchor>
  <xdr:twoCellAnchor editAs="oneCell">
    <xdr:from>
      <xdr:col>1</xdr:col>
      <xdr:colOff>144072</xdr:colOff>
      <xdr:row>316</xdr:row>
      <xdr:rowOff>163486</xdr:rowOff>
    </xdr:from>
    <xdr:to>
      <xdr:col>1</xdr:col>
      <xdr:colOff>2324100</xdr:colOff>
      <xdr:row>316</xdr:row>
      <xdr:rowOff>1907093</xdr:rowOff>
    </xdr:to>
    <xdr:pic>
      <xdr:nvPicPr>
        <xdr:cNvPr id="40394" name="Picture 40393">
          <a:extLst>
            <a:ext uri="{FF2B5EF4-FFF2-40B4-BE49-F238E27FC236}">
              <a16:creationId xmlns:a16="http://schemas.microsoft.com/office/drawing/2014/main" id="{93FBA8D9-08B4-A030-954F-4C7D4AAF140C}"/>
            </a:ext>
          </a:extLst>
        </xdr:cNvPr>
        <xdr:cNvPicPr>
          <a:picLocks noChangeAspect="1"/>
        </xdr:cNvPicPr>
      </xdr:nvPicPr>
      <xdr:blipFill>
        <a:blip xmlns:r="http://schemas.openxmlformats.org/officeDocument/2006/relationships" r:embed="rId133"/>
        <a:stretch>
          <a:fillRect/>
        </a:stretch>
      </xdr:blipFill>
      <xdr:spPr>
        <a:xfrm>
          <a:off x="982272" y="287234286"/>
          <a:ext cx="2180028" cy="1743607"/>
        </a:xfrm>
        <a:prstGeom prst="rect">
          <a:avLst/>
        </a:prstGeom>
      </xdr:spPr>
    </xdr:pic>
    <xdr:clientData/>
  </xdr:twoCellAnchor>
  <xdr:twoCellAnchor editAs="oneCell">
    <xdr:from>
      <xdr:col>1</xdr:col>
      <xdr:colOff>133683</xdr:colOff>
      <xdr:row>317</xdr:row>
      <xdr:rowOff>39307</xdr:rowOff>
    </xdr:from>
    <xdr:to>
      <xdr:col>2</xdr:col>
      <xdr:colOff>1503</xdr:colOff>
      <xdr:row>317</xdr:row>
      <xdr:rowOff>1792706</xdr:rowOff>
    </xdr:to>
    <xdr:pic>
      <xdr:nvPicPr>
        <xdr:cNvPr id="40418" name="Picture 40417">
          <a:extLst>
            <a:ext uri="{FF2B5EF4-FFF2-40B4-BE49-F238E27FC236}">
              <a16:creationId xmlns:a16="http://schemas.microsoft.com/office/drawing/2014/main" id="{B6D5F04A-4FD6-50E7-2F39-1F06F3B493E1}"/>
            </a:ext>
          </a:extLst>
        </xdr:cNvPr>
        <xdr:cNvPicPr>
          <a:picLocks noChangeAspect="1"/>
        </xdr:cNvPicPr>
      </xdr:nvPicPr>
      <xdr:blipFill>
        <a:blip xmlns:r="http://schemas.openxmlformats.org/officeDocument/2006/relationships" r:embed="rId134"/>
        <a:stretch>
          <a:fillRect/>
        </a:stretch>
      </xdr:blipFill>
      <xdr:spPr>
        <a:xfrm>
          <a:off x="959183" y="293726807"/>
          <a:ext cx="2318920" cy="1753399"/>
        </a:xfrm>
        <a:prstGeom prst="rect">
          <a:avLst/>
        </a:prstGeom>
      </xdr:spPr>
    </xdr:pic>
    <xdr:clientData/>
  </xdr:twoCellAnchor>
  <xdr:twoCellAnchor editAs="oneCell">
    <xdr:from>
      <xdr:col>2</xdr:col>
      <xdr:colOff>80210</xdr:colOff>
      <xdr:row>316</xdr:row>
      <xdr:rowOff>160421</xdr:rowOff>
    </xdr:from>
    <xdr:to>
      <xdr:col>3</xdr:col>
      <xdr:colOff>2435</xdr:colOff>
      <xdr:row>316</xdr:row>
      <xdr:rowOff>1328821</xdr:rowOff>
    </xdr:to>
    <xdr:pic>
      <xdr:nvPicPr>
        <xdr:cNvPr id="40422" name="Picture 40421">
          <a:extLst>
            <a:ext uri="{FF2B5EF4-FFF2-40B4-BE49-F238E27FC236}">
              <a16:creationId xmlns:a16="http://schemas.microsoft.com/office/drawing/2014/main" id="{BB8F2D9A-B0AC-BAD1-2070-4FA46BFBB361}"/>
            </a:ext>
          </a:extLst>
        </xdr:cNvPr>
        <xdr:cNvPicPr>
          <a:picLocks noChangeAspect="1"/>
        </xdr:cNvPicPr>
      </xdr:nvPicPr>
      <xdr:blipFill rotWithShape="1">
        <a:blip xmlns:r="http://schemas.openxmlformats.org/officeDocument/2006/relationships" r:embed="rId135" cstate="print">
          <a:extLst>
            <a:ext uri="{28A0092B-C50C-407E-A947-70E740481C1C}">
              <a14:useLocalDpi xmlns:a14="http://schemas.microsoft.com/office/drawing/2010/main"/>
            </a:ext>
          </a:extLst>
        </a:blip>
        <a:srcRect/>
        <a:stretch/>
      </xdr:blipFill>
      <xdr:spPr>
        <a:xfrm>
          <a:off x="2874210" y="166289789"/>
          <a:ext cx="1002632" cy="1168400"/>
        </a:xfrm>
        <a:prstGeom prst="rect">
          <a:avLst/>
        </a:prstGeom>
      </xdr:spPr>
    </xdr:pic>
    <xdr:clientData/>
  </xdr:twoCellAnchor>
  <xdr:twoCellAnchor editAs="oneCell">
    <xdr:from>
      <xdr:col>2</xdr:col>
      <xdr:colOff>53475</xdr:colOff>
      <xdr:row>317</xdr:row>
      <xdr:rowOff>133684</xdr:rowOff>
    </xdr:from>
    <xdr:to>
      <xdr:col>3</xdr:col>
      <xdr:colOff>308</xdr:colOff>
      <xdr:row>317</xdr:row>
      <xdr:rowOff>1274009</xdr:rowOff>
    </xdr:to>
    <xdr:pic>
      <xdr:nvPicPr>
        <xdr:cNvPr id="40424" name="Picture 40423">
          <a:extLst>
            <a:ext uri="{FF2B5EF4-FFF2-40B4-BE49-F238E27FC236}">
              <a16:creationId xmlns:a16="http://schemas.microsoft.com/office/drawing/2014/main" id="{B624BDC1-CAC9-959E-D4C8-1B0021548C6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a:ext>
          </a:extLst>
        </a:blip>
        <a:stretch>
          <a:fillRect/>
        </a:stretch>
      </xdr:blipFill>
      <xdr:spPr>
        <a:xfrm>
          <a:off x="2847475" y="168281684"/>
          <a:ext cx="1080308" cy="1140325"/>
        </a:xfrm>
        <a:prstGeom prst="rect">
          <a:avLst/>
        </a:prstGeom>
      </xdr:spPr>
    </xdr:pic>
    <xdr:clientData/>
  </xdr:twoCellAnchor>
  <xdr:oneCellAnchor>
    <xdr:from>
      <xdr:col>1</xdr:col>
      <xdr:colOff>88900</xdr:colOff>
      <xdr:row>64</xdr:row>
      <xdr:rowOff>355600</xdr:rowOff>
    </xdr:from>
    <xdr:ext cx="927593" cy="432174"/>
    <xdr:pic>
      <xdr:nvPicPr>
        <xdr:cNvPr id="40425" name="Picture 35" descr="http://shiftonline.org/wp-content/uploads/2016/04/new.png">
          <a:extLst>
            <a:ext uri="{FF2B5EF4-FFF2-40B4-BE49-F238E27FC236}">
              <a16:creationId xmlns:a16="http://schemas.microsoft.com/office/drawing/2014/main" id="{9D3610FE-A374-4AE5-9EC1-690DBA665994}"/>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927100" y="73063100"/>
          <a:ext cx="927593" cy="432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38100</xdr:colOff>
      <xdr:row>78</xdr:row>
      <xdr:rowOff>254000</xdr:rowOff>
    </xdr:from>
    <xdr:ext cx="927593" cy="432174"/>
    <xdr:pic>
      <xdr:nvPicPr>
        <xdr:cNvPr id="40429" name="Picture 35" descr="http://shiftonline.org/wp-content/uploads/2016/04/new.png">
          <a:extLst>
            <a:ext uri="{FF2B5EF4-FFF2-40B4-BE49-F238E27FC236}">
              <a16:creationId xmlns:a16="http://schemas.microsoft.com/office/drawing/2014/main" id="{01CE199D-405F-4DDB-BC10-F190D6136960}"/>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876300" y="82854800"/>
          <a:ext cx="927593" cy="432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25400</xdr:colOff>
      <xdr:row>55</xdr:row>
      <xdr:rowOff>203200</xdr:rowOff>
    </xdr:from>
    <xdr:ext cx="927593" cy="432174"/>
    <xdr:pic>
      <xdr:nvPicPr>
        <xdr:cNvPr id="40426" name="Picture 35" descr="http://shiftonline.org/wp-content/uploads/2016/04/new.png">
          <a:extLst>
            <a:ext uri="{FF2B5EF4-FFF2-40B4-BE49-F238E27FC236}">
              <a16:creationId xmlns:a16="http://schemas.microsoft.com/office/drawing/2014/main" id="{057ABBFF-3D6A-4294-A991-8158B121DA3D}"/>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25400" y="84264500"/>
          <a:ext cx="927593" cy="432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190499</xdr:colOff>
      <xdr:row>67</xdr:row>
      <xdr:rowOff>241301</xdr:rowOff>
    </xdr:from>
    <xdr:to>
      <xdr:col>2</xdr:col>
      <xdr:colOff>864918</xdr:colOff>
      <xdr:row>68</xdr:row>
      <xdr:rowOff>88901</xdr:rowOff>
    </xdr:to>
    <xdr:pic>
      <xdr:nvPicPr>
        <xdr:cNvPr id="40433" name="Picture 40432">
          <a:extLst>
            <a:ext uri="{FF2B5EF4-FFF2-40B4-BE49-F238E27FC236}">
              <a16:creationId xmlns:a16="http://schemas.microsoft.com/office/drawing/2014/main" id="{AE2FB61D-046E-3F14-121D-8B576D71E646}"/>
            </a:ext>
          </a:extLst>
        </xdr:cNvPr>
        <xdr:cNvPicPr>
          <a:picLocks noChangeAspect="1"/>
        </xdr:cNvPicPr>
      </xdr:nvPicPr>
      <xdr:blipFill rotWithShape="1">
        <a:blip xmlns:r="http://schemas.openxmlformats.org/officeDocument/2006/relationships" r:embed="rId137" cstate="print">
          <a:extLst>
            <a:ext uri="{28A0092B-C50C-407E-A947-70E740481C1C}">
              <a14:useLocalDpi xmlns:a14="http://schemas.microsoft.com/office/drawing/2010/main"/>
            </a:ext>
          </a:extLst>
        </a:blip>
        <a:srcRect/>
        <a:stretch/>
      </xdr:blipFill>
      <xdr:spPr>
        <a:xfrm>
          <a:off x="1028699" y="75755501"/>
          <a:ext cx="3125519" cy="1981200"/>
        </a:xfrm>
        <a:prstGeom prst="rect">
          <a:avLst/>
        </a:prstGeom>
      </xdr:spPr>
    </xdr:pic>
    <xdr:clientData/>
  </xdr:twoCellAnchor>
  <xdr:twoCellAnchor editAs="oneCell">
    <xdr:from>
      <xdr:col>1</xdr:col>
      <xdr:colOff>216832</xdr:colOff>
      <xdr:row>82</xdr:row>
      <xdr:rowOff>152401</xdr:rowOff>
    </xdr:from>
    <xdr:to>
      <xdr:col>2</xdr:col>
      <xdr:colOff>927100</xdr:colOff>
      <xdr:row>84</xdr:row>
      <xdr:rowOff>88901</xdr:rowOff>
    </xdr:to>
    <xdr:pic>
      <xdr:nvPicPr>
        <xdr:cNvPr id="40434" name="Picture 40433">
          <a:extLst>
            <a:ext uri="{FF2B5EF4-FFF2-40B4-BE49-F238E27FC236}">
              <a16:creationId xmlns:a16="http://schemas.microsoft.com/office/drawing/2014/main" id="{09ED7FFB-2E2C-C669-371B-AFE6872ED9A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1055032" y="85382101"/>
          <a:ext cx="3161368" cy="1943100"/>
        </a:xfrm>
        <a:prstGeom prst="rect">
          <a:avLst/>
        </a:prstGeom>
      </xdr:spPr>
    </xdr:pic>
    <xdr:clientData/>
  </xdr:twoCellAnchor>
  <xdr:oneCellAnchor>
    <xdr:from>
      <xdr:col>1</xdr:col>
      <xdr:colOff>50800</xdr:colOff>
      <xdr:row>82</xdr:row>
      <xdr:rowOff>203200</xdr:rowOff>
    </xdr:from>
    <xdr:ext cx="927593" cy="432174"/>
    <xdr:pic>
      <xdr:nvPicPr>
        <xdr:cNvPr id="40430" name="Picture 35" descr="http://shiftonline.org/wp-content/uploads/2016/04/new.png">
          <a:extLst>
            <a:ext uri="{FF2B5EF4-FFF2-40B4-BE49-F238E27FC236}">
              <a16:creationId xmlns:a16="http://schemas.microsoft.com/office/drawing/2014/main" id="{6758A6F8-52B0-40A3-9D60-D548AEB98B44}"/>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50800" y="111023400"/>
          <a:ext cx="927593" cy="432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215900</xdr:colOff>
      <xdr:row>67</xdr:row>
      <xdr:rowOff>228600</xdr:rowOff>
    </xdr:from>
    <xdr:ext cx="927593" cy="432174"/>
    <xdr:pic>
      <xdr:nvPicPr>
        <xdr:cNvPr id="40428" name="Picture 35" descr="http://shiftonline.org/wp-content/uploads/2016/04/new.png">
          <a:extLst>
            <a:ext uri="{FF2B5EF4-FFF2-40B4-BE49-F238E27FC236}">
              <a16:creationId xmlns:a16="http://schemas.microsoft.com/office/drawing/2014/main" id="{E93D7EDC-CB7A-4EB6-877B-B1323CFF2DCB}"/>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215900" y="101561900"/>
          <a:ext cx="927593" cy="432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342901</xdr:colOff>
      <xdr:row>52</xdr:row>
      <xdr:rowOff>203200</xdr:rowOff>
    </xdr:from>
    <xdr:to>
      <xdr:col>2</xdr:col>
      <xdr:colOff>596900</xdr:colOff>
      <xdr:row>54</xdr:row>
      <xdr:rowOff>46037</xdr:rowOff>
    </xdr:to>
    <xdr:pic>
      <xdr:nvPicPr>
        <xdr:cNvPr id="40436" name="Picture 40435">
          <a:extLst>
            <a:ext uri="{FF2B5EF4-FFF2-40B4-BE49-F238E27FC236}">
              <a16:creationId xmlns:a16="http://schemas.microsoft.com/office/drawing/2014/main" id="{CCCD41CD-FAE2-248C-2107-693F9C1D373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168401" y="63512700"/>
          <a:ext cx="2705099" cy="2141537"/>
        </a:xfrm>
        <a:prstGeom prst="rect">
          <a:avLst/>
        </a:prstGeom>
      </xdr:spPr>
    </xdr:pic>
    <xdr:clientData/>
  </xdr:twoCellAnchor>
  <xdr:oneCellAnchor>
    <xdr:from>
      <xdr:col>1</xdr:col>
      <xdr:colOff>25400</xdr:colOff>
      <xdr:row>52</xdr:row>
      <xdr:rowOff>152400</xdr:rowOff>
    </xdr:from>
    <xdr:ext cx="927593" cy="432174"/>
    <xdr:pic>
      <xdr:nvPicPr>
        <xdr:cNvPr id="40427" name="Picture 35" descr="http://shiftonline.org/wp-content/uploads/2016/04/new.png">
          <a:extLst>
            <a:ext uri="{FF2B5EF4-FFF2-40B4-BE49-F238E27FC236}">
              <a16:creationId xmlns:a16="http://schemas.microsoft.com/office/drawing/2014/main" id="{941E3D62-ED1B-4AC8-BD54-3B5DAEAFAAF0}"/>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25400" y="78270100"/>
          <a:ext cx="927593" cy="432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503148</xdr:colOff>
      <xdr:row>156</xdr:row>
      <xdr:rowOff>127000</xdr:rowOff>
    </xdr:from>
    <xdr:to>
      <xdr:col>2</xdr:col>
      <xdr:colOff>609600</xdr:colOff>
      <xdr:row>156</xdr:row>
      <xdr:rowOff>1409550</xdr:rowOff>
    </xdr:to>
    <xdr:pic>
      <xdr:nvPicPr>
        <xdr:cNvPr id="40437" name="Picture 40436">
          <a:extLst>
            <a:ext uri="{FF2B5EF4-FFF2-40B4-BE49-F238E27FC236}">
              <a16:creationId xmlns:a16="http://schemas.microsoft.com/office/drawing/2014/main" id="{A6D9E8EE-FB3E-00F6-D294-655449421149}"/>
            </a:ext>
          </a:extLst>
        </xdr:cNvPr>
        <xdr:cNvPicPr>
          <a:picLocks noChangeAspect="1"/>
        </xdr:cNvPicPr>
      </xdr:nvPicPr>
      <xdr:blipFill rotWithShape="1">
        <a:blip xmlns:r="http://schemas.openxmlformats.org/officeDocument/2006/relationships" r:embed="rId138" cstate="print">
          <a:extLst>
            <a:ext uri="{28A0092B-C50C-407E-A947-70E740481C1C}">
              <a14:useLocalDpi xmlns:a14="http://schemas.microsoft.com/office/drawing/2010/main"/>
            </a:ext>
          </a:extLst>
        </a:blip>
        <a:srcRect/>
        <a:stretch/>
      </xdr:blipFill>
      <xdr:spPr>
        <a:xfrm rot="5400000">
          <a:off x="1978849" y="139659399"/>
          <a:ext cx="1282550" cy="2557552"/>
        </a:xfrm>
        <a:prstGeom prst="rect">
          <a:avLst/>
        </a:prstGeom>
      </xdr:spPr>
    </xdr:pic>
    <xdr:clientData/>
  </xdr:twoCellAnchor>
  <xdr:twoCellAnchor editAs="oneCell">
    <xdr:from>
      <xdr:col>1</xdr:col>
      <xdr:colOff>637933</xdr:colOff>
      <xdr:row>157</xdr:row>
      <xdr:rowOff>114743</xdr:rowOff>
    </xdr:from>
    <xdr:to>
      <xdr:col>2</xdr:col>
      <xdr:colOff>498232</xdr:colOff>
      <xdr:row>157</xdr:row>
      <xdr:rowOff>1532930</xdr:rowOff>
    </xdr:to>
    <xdr:pic>
      <xdr:nvPicPr>
        <xdr:cNvPr id="40438" name="Picture 40437">
          <a:extLst>
            <a:ext uri="{FF2B5EF4-FFF2-40B4-BE49-F238E27FC236}">
              <a16:creationId xmlns:a16="http://schemas.microsoft.com/office/drawing/2014/main" id="{6265F7C1-E476-8521-E240-550C50E89E0F}"/>
            </a:ext>
          </a:extLst>
        </xdr:cNvPr>
        <xdr:cNvPicPr>
          <a:picLocks noChangeAspect="1"/>
        </xdr:cNvPicPr>
      </xdr:nvPicPr>
      <xdr:blipFill rotWithShape="1">
        <a:blip xmlns:r="http://schemas.openxmlformats.org/officeDocument/2006/relationships" r:embed="rId139" cstate="print">
          <a:extLst>
            <a:ext uri="{28A0092B-C50C-407E-A947-70E740481C1C}">
              <a14:useLocalDpi xmlns:a14="http://schemas.microsoft.com/office/drawing/2010/main"/>
            </a:ext>
          </a:extLst>
        </a:blip>
        <a:srcRect/>
        <a:stretch/>
      </xdr:blipFill>
      <xdr:spPr>
        <a:xfrm>
          <a:off x="1473202" y="140952858"/>
          <a:ext cx="2307492" cy="1418187"/>
        </a:xfrm>
        <a:prstGeom prst="rect">
          <a:avLst/>
        </a:prstGeom>
      </xdr:spPr>
    </xdr:pic>
    <xdr:clientData/>
  </xdr:twoCellAnchor>
  <xdr:twoCellAnchor editAs="oneCell">
    <xdr:from>
      <xdr:col>1</xdr:col>
      <xdr:colOff>493602</xdr:colOff>
      <xdr:row>290</xdr:row>
      <xdr:rowOff>184150</xdr:rowOff>
    </xdr:from>
    <xdr:to>
      <xdr:col>2</xdr:col>
      <xdr:colOff>327636</xdr:colOff>
      <xdr:row>290</xdr:row>
      <xdr:rowOff>1416050</xdr:rowOff>
    </xdr:to>
    <xdr:pic>
      <xdr:nvPicPr>
        <xdr:cNvPr id="40441" name="Picture 15">
          <a:extLst>
            <a:ext uri="{FF2B5EF4-FFF2-40B4-BE49-F238E27FC236}">
              <a16:creationId xmlns:a16="http://schemas.microsoft.com/office/drawing/2014/main" id="{666361AC-E4FD-46AA-9237-C4658371810B}"/>
            </a:ext>
          </a:extLst>
        </xdr:cNvPr>
        <xdr:cNvPicPr>
          <a:picLocks noChangeAspect="1"/>
        </xdr:cNvPicPr>
      </xdr:nvPicPr>
      <xdr:blipFill>
        <a:blip xmlns:r="http://schemas.openxmlformats.org/officeDocument/2006/relationships" r:embed="rId140">
          <a:extLst>
            <a:ext uri="{28A0092B-C50C-407E-A947-70E740481C1C}">
              <a14:useLocalDpi xmlns:a14="http://schemas.microsoft.com/office/drawing/2010/main"/>
            </a:ext>
          </a:extLst>
        </a:blip>
        <a:srcRect/>
        <a:stretch>
          <a:fillRect/>
        </a:stretch>
      </xdr:blipFill>
      <xdr:spPr bwMode="auto">
        <a:xfrm>
          <a:off x="1331802" y="265753850"/>
          <a:ext cx="2285134" cy="1231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838201</xdr:colOff>
      <xdr:row>169</xdr:row>
      <xdr:rowOff>127001</xdr:rowOff>
    </xdr:from>
    <xdr:to>
      <xdr:col>1</xdr:col>
      <xdr:colOff>2400300</xdr:colOff>
      <xdr:row>169</xdr:row>
      <xdr:rowOff>1309525</xdr:rowOff>
    </xdr:to>
    <xdr:pic>
      <xdr:nvPicPr>
        <xdr:cNvPr id="40435" name="Picture 40434">
          <a:extLst>
            <a:ext uri="{FF2B5EF4-FFF2-40B4-BE49-F238E27FC236}">
              <a16:creationId xmlns:a16="http://schemas.microsoft.com/office/drawing/2014/main" id="{3E2AC301-196D-9414-CB28-9A6258310AB2}"/>
            </a:ext>
          </a:extLst>
        </xdr:cNvPr>
        <xdr:cNvPicPr>
          <a:picLocks noChangeAspect="1"/>
        </xdr:cNvPicPr>
      </xdr:nvPicPr>
      <xdr:blipFill>
        <a:blip xmlns:r="http://schemas.openxmlformats.org/officeDocument/2006/relationships" r:embed="rId141"/>
        <a:stretch>
          <a:fillRect/>
        </a:stretch>
      </xdr:blipFill>
      <xdr:spPr>
        <a:xfrm>
          <a:off x="1676401" y="153797001"/>
          <a:ext cx="1562099" cy="1182524"/>
        </a:xfrm>
        <a:prstGeom prst="rect">
          <a:avLst/>
        </a:prstGeom>
      </xdr:spPr>
    </xdr:pic>
    <xdr:clientData/>
  </xdr:twoCellAnchor>
  <xdr:oneCellAnchor>
    <xdr:from>
      <xdr:col>1</xdr:col>
      <xdr:colOff>2434771</xdr:colOff>
      <xdr:row>170</xdr:row>
      <xdr:rowOff>174171</xdr:rowOff>
    </xdr:from>
    <xdr:ext cx="927593" cy="432174"/>
    <xdr:pic>
      <xdr:nvPicPr>
        <xdr:cNvPr id="40444" name="Picture 35" descr="http://shiftonline.org/wp-content/uploads/2016/04/new.png">
          <a:extLst>
            <a:ext uri="{FF2B5EF4-FFF2-40B4-BE49-F238E27FC236}">
              <a16:creationId xmlns:a16="http://schemas.microsoft.com/office/drawing/2014/main" id="{68A25A91-3366-403E-84FB-E20CDD7AB255}"/>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272971" y="155291971"/>
          <a:ext cx="927593" cy="432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90905</xdr:colOff>
      <xdr:row>316</xdr:row>
      <xdr:rowOff>1601592</xdr:rowOff>
    </xdr:from>
    <xdr:to>
      <xdr:col>3</xdr:col>
      <xdr:colOff>4399</xdr:colOff>
      <xdr:row>317</xdr:row>
      <xdr:rowOff>26792</xdr:rowOff>
    </xdr:to>
    <xdr:pic>
      <xdr:nvPicPr>
        <xdr:cNvPr id="55" name="Picture 35" descr="http://shiftonline.org/wp-content/uploads/2016/04/new.png">
          <a:extLst>
            <a:ext uri="{FF2B5EF4-FFF2-40B4-BE49-F238E27FC236}">
              <a16:creationId xmlns:a16="http://schemas.microsoft.com/office/drawing/2014/main" id="{F5A0C43E-3278-A549-9C42-B55C1FB0ADC4}"/>
            </a:ext>
          </a:extLst>
        </xdr:cNvPr>
        <xdr:cNvPicPr>
          <a:picLocks noChangeAspect="1" noChangeArrowheads="1"/>
        </xdr:cNvPicPr>
      </xdr:nvPicPr>
      <xdr:blipFill>
        <a:blip xmlns:r="http://schemas.openxmlformats.org/officeDocument/2006/relationships" r:embed="rId119">
          <a:extLst>
            <a:ext uri="{28A0092B-C50C-407E-A947-70E740481C1C}">
              <a14:useLocalDpi xmlns:a14="http://schemas.microsoft.com/office/drawing/2010/main"/>
            </a:ext>
          </a:extLst>
        </a:blip>
        <a:srcRect/>
        <a:stretch>
          <a:fillRect/>
        </a:stretch>
      </xdr:blipFill>
      <xdr:spPr bwMode="auto">
        <a:xfrm>
          <a:off x="2882259" y="228495030"/>
          <a:ext cx="993901"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212725</xdr:colOff>
      <xdr:row>278</xdr:row>
      <xdr:rowOff>498475</xdr:rowOff>
    </xdr:from>
    <xdr:to>
      <xdr:col>1</xdr:col>
      <xdr:colOff>927100</xdr:colOff>
      <xdr:row>278</xdr:row>
      <xdr:rowOff>1422400</xdr:rowOff>
    </xdr:to>
    <xdr:pic>
      <xdr:nvPicPr>
        <xdr:cNvPr id="40446" name="Picture 40445">
          <a:extLst>
            <a:ext uri="{FF2B5EF4-FFF2-40B4-BE49-F238E27FC236}">
              <a16:creationId xmlns:a16="http://schemas.microsoft.com/office/drawing/2014/main" id="{C1B6D253-B6DC-4C27-8E8A-00C6416F77A2}"/>
            </a:ext>
          </a:extLst>
        </xdr:cNvPr>
        <xdr:cNvPicPr>
          <a:picLocks noChangeAspect="1"/>
        </xdr:cNvPicPr>
      </xdr:nvPicPr>
      <xdr:blipFill rotWithShape="1">
        <a:blip xmlns:r="http://schemas.openxmlformats.org/officeDocument/2006/relationships" r:embed="rId142" cstate="print">
          <a:extLst>
            <a:ext uri="{28A0092B-C50C-407E-A947-70E740481C1C}">
              <a14:useLocalDpi xmlns:a14="http://schemas.microsoft.com/office/drawing/2010/main"/>
            </a:ext>
          </a:extLst>
        </a:blip>
        <a:srcRect/>
        <a:stretch/>
      </xdr:blipFill>
      <xdr:spPr>
        <a:xfrm>
          <a:off x="212725" y="252301375"/>
          <a:ext cx="714375" cy="923925"/>
        </a:xfrm>
        <a:prstGeom prst="rect">
          <a:avLst/>
        </a:prstGeom>
        <a:ln>
          <a:noFill/>
        </a:ln>
      </xdr:spPr>
    </xdr:pic>
    <xdr:clientData/>
  </xdr:twoCellAnchor>
  <xdr:twoCellAnchor editAs="oneCell">
    <xdr:from>
      <xdr:col>1</xdr:col>
      <xdr:colOff>342900</xdr:colOff>
      <xdr:row>27</xdr:row>
      <xdr:rowOff>190501</xdr:rowOff>
    </xdr:from>
    <xdr:to>
      <xdr:col>2</xdr:col>
      <xdr:colOff>812800</xdr:colOff>
      <xdr:row>27</xdr:row>
      <xdr:rowOff>2061221</xdr:rowOff>
    </xdr:to>
    <xdr:pic>
      <xdr:nvPicPr>
        <xdr:cNvPr id="17" name="Picture 16">
          <a:extLst>
            <a:ext uri="{FF2B5EF4-FFF2-40B4-BE49-F238E27FC236}">
              <a16:creationId xmlns:a16="http://schemas.microsoft.com/office/drawing/2014/main" id="{66877573-CD0C-4942-9B52-495253728D38}"/>
            </a:ext>
          </a:extLst>
        </xdr:cNvPr>
        <xdr:cNvPicPr>
          <a:picLocks noChangeAspect="1"/>
        </xdr:cNvPicPr>
      </xdr:nvPicPr>
      <xdr:blipFill rotWithShape="1">
        <a:blip xmlns:r="http://schemas.openxmlformats.org/officeDocument/2006/relationships" r:embed="rId143" cstate="print">
          <a:extLst>
            <a:ext uri="{28A0092B-C50C-407E-A947-70E740481C1C}">
              <a14:useLocalDpi xmlns:a14="http://schemas.microsoft.com/office/drawing/2010/main"/>
            </a:ext>
          </a:extLst>
        </a:blip>
        <a:srcRect/>
        <a:stretch/>
      </xdr:blipFill>
      <xdr:spPr>
        <a:xfrm>
          <a:off x="1181100" y="36766501"/>
          <a:ext cx="2921000" cy="1870720"/>
        </a:xfrm>
        <a:prstGeom prst="rect">
          <a:avLst/>
        </a:prstGeom>
        <a:ln>
          <a:solidFill>
            <a:sysClr val="windowText" lastClr="000000"/>
          </a:solidFill>
        </a:ln>
      </xdr:spPr>
    </xdr:pic>
    <xdr:clientData/>
  </xdr:twoCellAnchor>
  <xdr:twoCellAnchor editAs="oneCell">
    <xdr:from>
      <xdr:col>1</xdr:col>
      <xdr:colOff>508000</xdr:colOff>
      <xdr:row>25</xdr:row>
      <xdr:rowOff>153845</xdr:rowOff>
    </xdr:from>
    <xdr:to>
      <xdr:col>2</xdr:col>
      <xdr:colOff>549275</xdr:colOff>
      <xdr:row>25</xdr:row>
      <xdr:rowOff>1857375</xdr:rowOff>
    </xdr:to>
    <xdr:pic>
      <xdr:nvPicPr>
        <xdr:cNvPr id="57" name="Picture 56">
          <a:extLst>
            <a:ext uri="{FF2B5EF4-FFF2-40B4-BE49-F238E27FC236}">
              <a16:creationId xmlns:a16="http://schemas.microsoft.com/office/drawing/2014/main" id="{C2175F80-98CD-40B3-9B53-4B0842BACE20}"/>
            </a:ext>
          </a:extLst>
        </xdr:cNvPr>
        <xdr:cNvPicPr>
          <a:picLocks noChangeAspect="1"/>
        </xdr:cNvPicPr>
      </xdr:nvPicPr>
      <xdr:blipFill rotWithShape="1">
        <a:blip xmlns:r="http://schemas.openxmlformats.org/officeDocument/2006/relationships" r:embed="rId144" cstate="print">
          <a:extLst>
            <a:ext uri="{28A0092B-C50C-407E-A947-70E740481C1C}">
              <a14:useLocalDpi xmlns:a14="http://schemas.microsoft.com/office/drawing/2010/main"/>
            </a:ext>
          </a:extLst>
        </a:blip>
        <a:srcRect/>
        <a:stretch/>
      </xdr:blipFill>
      <xdr:spPr>
        <a:xfrm>
          <a:off x="1346200" y="33504045"/>
          <a:ext cx="2492375" cy="1703530"/>
        </a:xfrm>
        <a:prstGeom prst="rect">
          <a:avLst/>
        </a:prstGeom>
        <a:ln>
          <a:solidFill>
            <a:sysClr val="windowText" lastClr="000000"/>
          </a:solidFill>
        </a:ln>
      </xdr:spPr>
    </xdr:pic>
    <xdr:clientData/>
  </xdr:twoCellAnchor>
  <xdr:twoCellAnchor editAs="oneCell">
    <xdr:from>
      <xdr:col>1</xdr:col>
      <xdr:colOff>368300</xdr:colOff>
      <xdr:row>8</xdr:row>
      <xdr:rowOff>88900</xdr:rowOff>
    </xdr:from>
    <xdr:to>
      <xdr:col>2</xdr:col>
      <xdr:colOff>660400</xdr:colOff>
      <xdr:row>8</xdr:row>
      <xdr:rowOff>2190750</xdr:rowOff>
    </xdr:to>
    <xdr:pic>
      <xdr:nvPicPr>
        <xdr:cNvPr id="40445" name="Picture 40444">
          <a:extLst>
            <a:ext uri="{FF2B5EF4-FFF2-40B4-BE49-F238E27FC236}">
              <a16:creationId xmlns:a16="http://schemas.microsoft.com/office/drawing/2014/main" id="{D60F6C00-CE38-4677-948B-F9A514391BEB}"/>
            </a:ext>
          </a:extLst>
        </xdr:cNvPr>
        <xdr:cNvPicPr>
          <a:picLocks noChangeAspect="1"/>
        </xdr:cNvPicPr>
      </xdr:nvPicPr>
      <xdr:blipFill rotWithShape="1">
        <a:blip xmlns:r="http://schemas.openxmlformats.org/officeDocument/2006/relationships" r:embed="rId145" cstate="print">
          <a:extLst>
            <a:ext uri="{28A0092B-C50C-407E-A947-70E740481C1C}">
              <a14:useLocalDpi xmlns:a14="http://schemas.microsoft.com/office/drawing/2010/main"/>
            </a:ext>
          </a:extLst>
        </a:blip>
        <a:srcRect/>
        <a:stretch/>
      </xdr:blipFill>
      <xdr:spPr>
        <a:xfrm>
          <a:off x="368300" y="18834100"/>
          <a:ext cx="2740025" cy="2101850"/>
        </a:xfrm>
        <a:prstGeom prst="rect">
          <a:avLst/>
        </a:prstGeom>
        <a:ln>
          <a:solidFill>
            <a:sysClr val="windowText" lastClr="000000"/>
          </a:solidFill>
        </a:ln>
      </xdr:spPr>
    </xdr:pic>
    <xdr:clientData/>
  </xdr:twoCellAnchor>
  <xdr:twoCellAnchor editAs="oneCell">
    <xdr:from>
      <xdr:col>1</xdr:col>
      <xdr:colOff>366567</xdr:colOff>
      <xdr:row>17</xdr:row>
      <xdr:rowOff>102176</xdr:rowOff>
    </xdr:from>
    <xdr:to>
      <xdr:col>2</xdr:col>
      <xdr:colOff>635000</xdr:colOff>
      <xdr:row>18</xdr:row>
      <xdr:rowOff>1207597</xdr:rowOff>
    </xdr:to>
    <xdr:pic>
      <xdr:nvPicPr>
        <xdr:cNvPr id="40447" name="Picture 40446">
          <a:extLst>
            <a:ext uri="{FF2B5EF4-FFF2-40B4-BE49-F238E27FC236}">
              <a16:creationId xmlns:a16="http://schemas.microsoft.com/office/drawing/2014/main" id="{499FEC9C-A331-453B-ADD2-7B7EFF635583}"/>
            </a:ext>
          </a:extLst>
        </xdr:cNvPr>
        <xdr:cNvPicPr>
          <a:picLocks noChangeAspect="1"/>
        </xdr:cNvPicPr>
      </xdr:nvPicPr>
      <xdr:blipFill rotWithShape="1">
        <a:blip xmlns:r="http://schemas.openxmlformats.org/officeDocument/2006/relationships" r:embed="rId146" cstate="print">
          <a:extLst>
            <a:ext uri="{28A0092B-C50C-407E-A947-70E740481C1C}">
              <a14:useLocalDpi xmlns:a14="http://schemas.microsoft.com/office/drawing/2010/main"/>
            </a:ext>
          </a:extLst>
        </a:blip>
        <a:srcRect/>
        <a:stretch/>
      </xdr:blipFill>
      <xdr:spPr>
        <a:xfrm>
          <a:off x="1204767" y="22428776"/>
          <a:ext cx="2719533" cy="2464321"/>
        </a:xfrm>
        <a:prstGeom prst="rect">
          <a:avLst/>
        </a:prstGeom>
        <a:ln>
          <a:solidFill>
            <a:sysClr val="windowText" lastClr="000000"/>
          </a:solidFill>
        </a:ln>
      </xdr:spPr>
    </xdr:pic>
    <xdr:clientData/>
  </xdr:twoCellAnchor>
  <xdr:twoCellAnchor editAs="oneCell">
    <xdr:from>
      <xdr:col>1</xdr:col>
      <xdr:colOff>312044</xdr:colOff>
      <xdr:row>21</xdr:row>
      <xdr:rowOff>276225</xdr:rowOff>
    </xdr:from>
    <xdr:to>
      <xdr:col>2</xdr:col>
      <xdr:colOff>772514</xdr:colOff>
      <xdr:row>22</xdr:row>
      <xdr:rowOff>1130300</xdr:rowOff>
    </xdr:to>
    <xdr:pic>
      <xdr:nvPicPr>
        <xdr:cNvPr id="1024" name="Picture 1023">
          <a:extLst>
            <a:ext uri="{FF2B5EF4-FFF2-40B4-BE49-F238E27FC236}">
              <a16:creationId xmlns:a16="http://schemas.microsoft.com/office/drawing/2014/main" id="{69160B4D-5F61-4BCF-BE30-496318C8A2FB}"/>
            </a:ext>
          </a:extLst>
        </xdr:cNvPr>
        <xdr:cNvPicPr>
          <a:picLocks noChangeAspect="1"/>
        </xdr:cNvPicPr>
      </xdr:nvPicPr>
      <xdr:blipFill>
        <a:blip xmlns:r="http://schemas.openxmlformats.org/officeDocument/2006/relationships" r:embed="rId147"/>
        <a:stretch>
          <a:fillRect/>
        </a:stretch>
      </xdr:blipFill>
      <xdr:spPr>
        <a:xfrm>
          <a:off x="1150244" y="28406725"/>
          <a:ext cx="2911570" cy="2251075"/>
        </a:xfrm>
        <a:prstGeom prst="rect">
          <a:avLst/>
        </a:prstGeom>
        <a:ln>
          <a:solidFill>
            <a:sysClr val="windowText" lastClr="000000"/>
          </a:solidFill>
        </a:ln>
      </xdr:spPr>
    </xdr:pic>
    <xdr:clientData/>
  </xdr:twoCellAnchor>
  <xdr:twoCellAnchor editAs="oneCell">
    <xdr:from>
      <xdr:col>1</xdr:col>
      <xdr:colOff>671223</xdr:colOff>
      <xdr:row>6</xdr:row>
      <xdr:rowOff>72157</xdr:rowOff>
    </xdr:from>
    <xdr:to>
      <xdr:col>1</xdr:col>
      <xdr:colOff>1919596</xdr:colOff>
      <xdr:row>6</xdr:row>
      <xdr:rowOff>1138958</xdr:rowOff>
    </xdr:to>
    <xdr:pic>
      <xdr:nvPicPr>
        <xdr:cNvPr id="1025" name="Picture 1024">
          <a:extLst>
            <a:ext uri="{FF2B5EF4-FFF2-40B4-BE49-F238E27FC236}">
              <a16:creationId xmlns:a16="http://schemas.microsoft.com/office/drawing/2014/main" id="{790F21F4-4697-4012-B65F-8CD744ED2DFD}"/>
            </a:ext>
          </a:extLst>
        </xdr:cNvPr>
        <xdr:cNvPicPr>
          <a:picLocks noChangeAspect="1"/>
        </xdr:cNvPicPr>
      </xdr:nvPicPr>
      <xdr:blipFill rotWithShape="1">
        <a:blip xmlns:r="http://schemas.openxmlformats.org/officeDocument/2006/relationships" r:embed="rId148" cstate="print">
          <a:extLst>
            <a:ext uri="{28A0092B-C50C-407E-A947-70E740481C1C}">
              <a14:useLocalDpi xmlns:a14="http://schemas.microsoft.com/office/drawing/2010/main"/>
            </a:ext>
          </a:extLst>
        </a:blip>
        <a:srcRect/>
        <a:stretch/>
      </xdr:blipFill>
      <xdr:spPr>
        <a:xfrm>
          <a:off x="671223" y="6580907"/>
          <a:ext cx="1248373" cy="1066801"/>
        </a:xfrm>
        <a:prstGeom prst="rect">
          <a:avLst/>
        </a:prstGeom>
        <a:ln>
          <a:solidFill>
            <a:sysClr val="windowText" lastClr="000000"/>
          </a:solidFill>
        </a:ln>
      </xdr:spPr>
    </xdr:pic>
    <xdr:clientData/>
  </xdr:twoCellAnchor>
  <xdr:twoCellAnchor editAs="oneCell">
    <xdr:from>
      <xdr:col>1</xdr:col>
      <xdr:colOff>165100</xdr:colOff>
      <xdr:row>4</xdr:row>
      <xdr:rowOff>291525</xdr:rowOff>
    </xdr:from>
    <xdr:to>
      <xdr:col>2</xdr:col>
      <xdr:colOff>902281</xdr:colOff>
      <xdr:row>5</xdr:row>
      <xdr:rowOff>1257301</xdr:rowOff>
    </xdr:to>
    <xdr:pic>
      <xdr:nvPicPr>
        <xdr:cNvPr id="1027" name="Picture 1026">
          <a:extLst>
            <a:ext uri="{FF2B5EF4-FFF2-40B4-BE49-F238E27FC236}">
              <a16:creationId xmlns:a16="http://schemas.microsoft.com/office/drawing/2014/main" id="{96761E55-A78E-4F35-9A6D-A582A87C5797}"/>
            </a:ext>
          </a:extLst>
        </xdr:cNvPr>
        <xdr:cNvPicPr>
          <a:picLocks noChangeAspect="1"/>
        </xdr:cNvPicPr>
      </xdr:nvPicPr>
      <xdr:blipFill rotWithShape="1">
        <a:blip xmlns:r="http://schemas.openxmlformats.org/officeDocument/2006/relationships" r:embed="rId149" cstate="print">
          <a:extLst>
            <a:ext uri="{28A0092B-C50C-407E-A947-70E740481C1C}">
              <a14:useLocalDpi xmlns:a14="http://schemas.microsoft.com/office/drawing/2010/main"/>
            </a:ext>
          </a:extLst>
        </a:blip>
        <a:srcRect/>
        <a:stretch/>
      </xdr:blipFill>
      <xdr:spPr>
        <a:xfrm>
          <a:off x="1003300" y="4190425"/>
          <a:ext cx="3188281" cy="2286576"/>
        </a:xfrm>
        <a:prstGeom prst="rect">
          <a:avLst/>
        </a:prstGeom>
        <a:ln>
          <a:solidFill>
            <a:sysClr val="windowText" lastClr="000000"/>
          </a:solidFill>
        </a:ln>
      </xdr:spPr>
    </xdr:pic>
    <xdr:clientData/>
  </xdr:twoCellAnchor>
  <xdr:twoCellAnchor editAs="oneCell">
    <xdr:from>
      <xdr:col>1</xdr:col>
      <xdr:colOff>139700</xdr:colOff>
      <xdr:row>12</xdr:row>
      <xdr:rowOff>538018</xdr:rowOff>
    </xdr:from>
    <xdr:to>
      <xdr:col>2</xdr:col>
      <xdr:colOff>912978</xdr:colOff>
      <xdr:row>15</xdr:row>
      <xdr:rowOff>1054100</xdr:rowOff>
    </xdr:to>
    <xdr:pic>
      <xdr:nvPicPr>
        <xdr:cNvPr id="1028" name="Picture 1027">
          <a:extLst>
            <a:ext uri="{FF2B5EF4-FFF2-40B4-BE49-F238E27FC236}">
              <a16:creationId xmlns:a16="http://schemas.microsoft.com/office/drawing/2014/main" id="{78EB0888-0E6E-4FC3-A0F8-A582B07D986B}"/>
            </a:ext>
          </a:extLst>
        </xdr:cNvPr>
        <xdr:cNvPicPr>
          <a:picLocks noChangeAspect="1"/>
        </xdr:cNvPicPr>
      </xdr:nvPicPr>
      <xdr:blipFill rotWithShape="1">
        <a:blip xmlns:r="http://schemas.openxmlformats.org/officeDocument/2006/relationships" r:embed="rId150" cstate="print">
          <a:extLst>
            <a:ext uri="{28A0092B-C50C-407E-A947-70E740481C1C}">
              <a14:useLocalDpi xmlns:a14="http://schemas.microsoft.com/office/drawing/2010/main"/>
            </a:ext>
          </a:extLst>
        </a:blip>
        <a:srcRect l="4797" r="4869"/>
        <a:stretch>
          <a:fillRect/>
        </a:stretch>
      </xdr:blipFill>
      <xdr:spPr>
        <a:xfrm>
          <a:off x="977900" y="16463818"/>
          <a:ext cx="3224378" cy="4326082"/>
        </a:xfrm>
        <a:prstGeom prst="rect">
          <a:avLst/>
        </a:prstGeom>
      </xdr:spPr>
    </xdr:pic>
    <xdr:clientData/>
  </xdr:twoCellAnchor>
  <xdr:twoCellAnchor editAs="oneCell">
    <xdr:from>
      <xdr:col>1</xdr:col>
      <xdr:colOff>831850</xdr:colOff>
      <xdr:row>19</xdr:row>
      <xdr:rowOff>112518</xdr:rowOff>
    </xdr:from>
    <xdr:to>
      <xdr:col>2</xdr:col>
      <xdr:colOff>38100</xdr:colOff>
      <xdr:row>19</xdr:row>
      <xdr:rowOff>1237102</xdr:rowOff>
    </xdr:to>
    <xdr:pic>
      <xdr:nvPicPr>
        <xdr:cNvPr id="1029" name="Picture 1028">
          <a:extLst>
            <a:ext uri="{FF2B5EF4-FFF2-40B4-BE49-F238E27FC236}">
              <a16:creationId xmlns:a16="http://schemas.microsoft.com/office/drawing/2014/main" id="{3E250834-1E8A-42CD-860D-51E0A22E92B6}"/>
            </a:ext>
          </a:extLst>
        </xdr:cNvPr>
        <xdr:cNvPicPr>
          <a:picLocks noChangeAspect="1"/>
        </xdr:cNvPicPr>
      </xdr:nvPicPr>
      <xdr:blipFill rotWithShape="1">
        <a:blip xmlns:r="http://schemas.openxmlformats.org/officeDocument/2006/relationships" r:embed="rId151" cstate="print">
          <a:extLst>
            <a:ext uri="{28A0092B-C50C-407E-A947-70E740481C1C}">
              <a14:useLocalDpi xmlns:a14="http://schemas.microsoft.com/office/drawing/2010/main"/>
            </a:ext>
          </a:extLst>
        </a:blip>
        <a:srcRect/>
        <a:stretch/>
      </xdr:blipFill>
      <xdr:spPr>
        <a:xfrm>
          <a:off x="1670050" y="25118818"/>
          <a:ext cx="1657350" cy="1124584"/>
        </a:xfrm>
        <a:prstGeom prst="rect">
          <a:avLst/>
        </a:prstGeom>
        <a:ln>
          <a:solidFill>
            <a:sysClr val="windowText" lastClr="000000"/>
          </a:solidFill>
        </a:ln>
      </xdr:spPr>
    </xdr:pic>
    <xdr:clientData/>
  </xdr:twoCellAnchor>
  <xdr:twoCellAnchor editAs="oneCell">
    <xdr:from>
      <xdr:col>1</xdr:col>
      <xdr:colOff>647702</xdr:colOff>
      <xdr:row>9</xdr:row>
      <xdr:rowOff>101600</xdr:rowOff>
    </xdr:from>
    <xdr:to>
      <xdr:col>2</xdr:col>
      <xdr:colOff>167094</xdr:colOff>
      <xdr:row>9</xdr:row>
      <xdr:rowOff>1362075</xdr:rowOff>
    </xdr:to>
    <xdr:pic>
      <xdr:nvPicPr>
        <xdr:cNvPr id="1030" name="Picture 1029">
          <a:extLst>
            <a:ext uri="{FF2B5EF4-FFF2-40B4-BE49-F238E27FC236}">
              <a16:creationId xmlns:a16="http://schemas.microsoft.com/office/drawing/2014/main" id="{F3AC9F04-AAEB-4CF5-8C0F-AFBA0E189C63}"/>
            </a:ext>
          </a:extLst>
        </xdr:cNvPr>
        <xdr:cNvPicPr>
          <a:picLocks noChangeAspect="1"/>
        </xdr:cNvPicPr>
      </xdr:nvPicPr>
      <xdr:blipFill>
        <a:blip xmlns:r="http://schemas.openxmlformats.org/officeDocument/2006/relationships" r:embed="rId152" cstate="print">
          <a:extLst>
            <a:ext uri="{28A0092B-C50C-407E-A947-70E740481C1C}">
              <a14:useLocalDpi xmlns:a14="http://schemas.microsoft.com/office/drawing/2010/main"/>
            </a:ext>
          </a:extLst>
        </a:blip>
        <a:stretch>
          <a:fillRect/>
        </a:stretch>
      </xdr:blipFill>
      <xdr:spPr>
        <a:xfrm>
          <a:off x="1485902" y="11950700"/>
          <a:ext cx="1970492" cy="1260475"/>
        </a:xfrm>
        <a:prstGeom prst="rect">
          <a:avLst/>
        </a:prstGeom>
      </xdr:spPr>
    </xdr:pic>
    <xdr:clientData/>
  </xdr:twoCellAnchor>
  <xdr:twoCellAnchor editAs="oneCell">
    <xdr:from>
      <xdr:col>1</xdr:col>
      <xdr:colOff>266700</xdr:colOff>
      <xdr:row>10</xdr:row>
      <xdr:rowOff>83011</xdr:rowOff>
    </xdr:from>
    <xdr:to>
      <xdr:col>2</xdr:col>
      <xdr:colOff>838200</xdr:colOff>
      <xdr:row>10</xdr:row>
      <xdr:rowOff>1270001</xdr:rowOff>
    </xdr:to>
    <xdr:pic>
      <xdr:nvPicPr>
        <xdr:cNvPr id="1031" name="Picture 1030">
          <a:extLst>
            <a:ext uri="{FF2B5EF4-FFF2-40B4-BE49-F238E27FC236}">
              <a16:creationId xmlns:a16="http://schemas.microsoft.com/office/drawing/2014/main" id="{50DD862A-CBE9-4120-91C6-18F7350EDAA8}"/>
            </a:ext>
          </a:extLst>
        </xdr:cNvPr>
        <xdr:cNvPicPr>
          <a:picLocks noChangeAspect="1"/>
        </xdr:cNvPicPr>
      </xdr:nvPicPr>
      <xdr:blipFill>
        <a:blip xmlns:r="http://schemas.openxmlformats.org/officeDocument/2006/relationships" r:embed="rId153" cstate="print">
          <a:extLst>
            <a:ext uri="{28A0092B-C50C-407E-A947-70E740481C1C}">
              <a14:useLocalDpi xmlns:a14="http://schemas.microsoft.com/office/drawing/2010/main"/>
            </a:ext>
          </a:extLst>
        </a:blip>
        <a:stretch>
          <a:fillRect/>
        </a:stretch>
      </xdr:blipFill>
      <xdr:spPr>
        <a:xfrm>
          <a:off x="1104900" y="13418011"/>
          <a:ext cx="3022600" cy="1186990"/>
        </a:xfrm>
        <a:prstGeom prst="rect">
          <a:avLst/>
        </a:prstGeom>
      </xdr:spPr>
    </xdr:pic>
    <xdr:clientData/>
  </xdr:twoCellAnchor>
  <xdr:twoCellAnchor editAs="oneCell">
    <xdr:from>
      <xdr:col>1</xdr:col>
      <xdr:colOff>674120</xdr:colOff>
      <xdr:row>23</xdr:row>
      <xdr:rowOff>76199</xdr:rowOff>
    </xdr:from>
    <xdr:to>
      <xdr:col>1</xdr:col>
      <xdr:colOff>1752600</xdr:colOff>
      <xdr:row>23</xdr:row>
      <xdr:rowOff>1176390</xdr:rowOff>
    </xdr:to>
    <xdr:pic>
      <xdr:nvPicPr>
        <xdr:cNvPr id="1032" name="Picture 1031">
          <a:extLst>
            <a:ext uri="{FF2B5EF4-FFF2-40B4-BE49-F238E27FC236}">
              <a16:creationId xmlns:a16="http://schemas.microsoft.com/office/drawing/2014/main" id="{D39FCF2A-9629-44AD-9456-EA51FCF868E0}"/>
            </a:ext>
          </a:extLst>
        </xdr:cNvPr>
        <xdr:cNvPicPr>
          <a:picLocks noChangeAspect="1"/>
        </xdr:cNvPicPr>
      </xdr:nvPicPr>
      <xdr:blipFill>
        <a:blip xmlns:r="http://schemas.openxmlformats.org/officeDocument/2006/relationships" r:embed="rId154"/>
        <a:stretch>
          <a:fillRect/>
        </a:stretch>
      </xdr:blipFill>
      <xdr:spPr>
        <a:xfrm>
          <a:off x="1512320" y="30962599"/>
          <a:ext cx="1078480" cy="1100191"/>
        </a:xfrm>
        <a:prstGeom prst="rect">
          <a:avLst/>
        </a:prstGeom>
      </xdr:spPr>
    </xdr:pic>
    <xdr:clientData/>
  </xdr:twoCellAnchor>
  <xdr:twoCellAnchor editAs="oneCell">
    <xdr:from>
      <xdr:col>1</xdr:col>
      <xdr:colOff>254001</xdr:colOff>
      <xdr:row>28</xdr:row>
      <xdr:rowOff>95250</xdr:rowOff>
    </xdr:from>
    <xdr:to>
      <xdr:col>1</xdr:col>
      <xdr:colOff>1498600</xdr:colOff>
      <xdr:row>28</xdr:row>
      <xdr:rowOff>1648002</xdr:rowOff>
    </xdr:to>
    <xdr:pic>
      <xdr:nvPicPr>
        <xdr:cNvPr id="1033" name="Picture 1032">
          <a:extLst>
            <a:ext uri="{FF2B5EF4-FFF2-40B4-BE49-F238E27FC236}">
              <a16:creationId xmlns:a16="http://schemas.microsoft.com/office/drawing/2014/main" id="{76881DAA-4260-4E76-BA5C-B35BAF6D10A2}"/>
            </a:ext>
          </a:extLst>
        </xdr:cNvPr>
        <xdr:cNvPicPr>
          <a:picLocks noChangeAspect="1"/>
        </xdr:cNvPicPr>
      </xdr:nvPicPr>
      <xdr:blipFill>
        <a:blip xmlns:r="http://schemas.openxmlformats.org/officeDocument/2006/relationships" r:embed="rId155" cstate="print">
          <a:extLst>
            <a:ext uri="{28A0092B-C50C-407E-A947-70E740481C1C}">
              <a14:useLocalDpi xmlns:a14="http://schemas.microsoft.com/office/drawing/2010/main"/>
            </a:ext>
          </a:extLst>
        </a:blip>
        <a:stretch>
          <a:fillRect/>
        </a:stretch>
      </xdr:blipFill>
      <xdr:spPr>
        <a:xfrm>
          <a:off x="1092201" y="38906450"/>
          <a:ext cx="1244599" cy="1552752"/>
        </a:xfrm>
        <a:prstGeom prst="rect">
          <a:avLst/>
        </a:prstGeom>
      </xdr:spPr>
    </xdr:pic>
    <xdr:clientData/>
  </xdr:twoCellAnchor>
  <xdr:twoCellAnchor editAs="oneCell">
    <xdr:from>
      <xdr:col>1</xdr:col>
      <xdr:colOff>1971676</xdr:colOff>
      <xdr:row>28</xdr:row>
      <xdr:rowOff>352444</xdr:rowOff>
    </xdr:from>
    <xdr:to>
      <xdr:col>2</xdr:col>
      <xdr:colOff>663575</xdr:colOff>
      <xdr:row>28</xdr:row>
      <xdr:rowOff>1514475</xdr:rowOff>
    </xdr:to>
    <xdr:pic>
      <xdr:nvPicPr>
        <xdr:cNvPr id="1034" name="Picture 1033">
          <a:extLst>
            <a:ext uri="{FF2B5EF4-FFF2-40B4-BE49-F238E27FC236}">
              <a16:creationId xmlns:a16="http://schemas.microsoft.com/office/drawing/2014/main" id="{E2380678-5B4C-46E4-9658-541EE8291462}"/>
            </a:ext>
          </a:extLst>
        </xdr:cNvPr>
        <xdr:cNvPicPr>
          <a:picLocks noChangeAspect="1"/>
        </xdr:cNvPicPr>
      </xdr:nvPicPr>
      <xdr:blipFill>
        <a:blip xmlns:r="http://schemas.openxmlformats.org/officeDocument/2006/relationships" r:embed="rId156" cstate="print">
          <a:extLst>
            <a:ext uri="{28A0092B-C50C-407E-A947-70E740481C1C}">
              <a14:useLocalDpi xmlns:a14="http://schemas.microsoft.com/office/drawing/2010/main"/>
            </a:ext>
          </a:extLst>
        </a:blip>
        <a:stretch>
          <a:fillRect/>
        </a:stretch>
      </xdr:blipFill>
      <xdr:spPr>
        <a:xfrm>
          <a:off x="1971676" y="36214069"/>
          <a:ext cx="1139824" cy="1162031"/>
        </a:xfrm>
        <a:prstGeom prst="rect">
          <a:avLst/>
        </a:prstGeom>
      </xdr:spPr>
    </xdr:pic>
    <xdr:clientData/>
  </xdr:twoCellAnchor>
  <xdr:twoCellAnchor editAs="oneCell">
    <xdr:from>
      <xdr:col>1</xdr:col>
      <xdr:colOff>1042377</xdr:colOff>
      <xdr:row>525</xdr:row>
      <xdr:rowOff>215898</xdr:rowOff>
    </xdr:from>
    <xdr:to>
      <xdr:col>2</xdr:col>
      <xdr:colOff>152400</xdr:colOff>
      <xdr:row>525</xdr:row>
      <xdr:rowOff>2068637</xdr:rowOff>
    </xdr:to>
    <xdr:pic>
      <xdr:nvPicPr>
        <xdr:cNvPr id="1035" name="Picture 1034">
          <a:extLst>
            <a:ext uri="{FF2B5EF4-FFF2-40B4-BE49-F238E27FC236}">
              <a16:creationId xmlns:a16="http://schemas.microsoft.com/office/drawing/2014/main" id="{857B0643-2A71-4EF4-9ADF-0AABB2EC2DCD}"/>
            </a:ext>
          </a:extLst>
        </xdr:cNvPr>
        <xdr:cNvPicPr>
          <a:picLocks noChangeAspect="1"/>
        </xdr:cNvPicPr>
      </xdr:nvPicPr>
      <xdr:blipFill rotWithShape="1">
        <a:blip xmlns:r="http://schemas.openxmlformats.org/officeDocument/2006/relationships" r:embed="rId157" cstate="print">
          <a:extLst>
            <a:ext uri="{28A0092B-C50C-407E-A947-70E740481C1C}">
              <a14:useLocalDpi xmlns:a14="http://schemas.microsoft.com/office/drawing/2010/main"/>
            </a:ext>
          </a:extLst>
        </a:blip>
        <a:srcRect/>
        <a:stretch/>
      </xdr:blipFill>
      <xdr:spPr>
        <a:xfrm>
          <a:off x="1880577" y="503288298"/>
          <a:ext cx="1561123" cy="1852739"/>
        </a:xfrm>
        <a:prstGeom prst="rect">
          <a:avLst/>
        </a:prstGeom>
        <a:ln>
          <a:solidFill>
            <a:sysClr val="windowText" lastClr="000000"/>
          </a:solidFill>
        </a:ln>
      </xdr:spPr>
    </xdr:pic>
    <xdr:clientData/>
  </xdr:twoCellAnchor>
  <xdr:twoCellAnchor editAs="oneCell">
    <xdr:from>
      <xdr:col>1</xdr:col>
      <xdr:colOff>1003299</xdr:colOff>
      <xdr:row>520</xdr:row>
      <xdr:rowOff>203076</xdr:rowOff>
    </xdr:from>
    <xdr:to>
      <xdr:col>1</xdr:col>
      <xdr:colOff>2298700</xdr:colOff>
      <xdr:row>520</xdr:row>
      <xdr:rowOff>2125602</xdr:rowOff>
    </xdr:to>
    <xdr:pic>
      <xdr:nvPicPr>
        <xdr:cNvPr id="1036" name="Picture 1035">
          <a:extLst>
            <a:ext uri="{FF2B5EF4-FFF2-40B4-BE49-F238E27FC236}">
              <a16:creationId xmlns:a16="http://schemas.microsoft.com/office/drawing/2014/main" id="{0485A9A6-DB80-4724-9FE1-1F435A1FA363}"/>
            </a:ext>
          </a:extLst>
        </xdr:cNvPr>
        <xdr:cNvPicPr>
          <a:picLocks noChangeAspect="1"/>
        </xdr:cNvPicPr>
      </xdr:nvPicPr>
      <xdr:blipFill rotWithShape="1">
        <a:blip xmlns:r="http://schemas.openxmlformats.org/officeDocument/2006/relationships" r:embed="rId158" cstate="print">
          <a:extLst>
            <a:ext uri="{28A0092B-C50C-407E-A947-70E740481C1C}">
              <a14:useLocalDpi xmlns:a14="http://schemas.microsoft.com/office/drawing/2010/main"/>
            </a:ext>
          </a:extLst>
        </a:blip>
        <a:srcRect l="13869" r="11679"/>
        <a:stretch>
          <a:fillRect/>
        </a:stretch>
      </xdr:blipFill>
      <xdr:spPr>
        <a:xfrm>
          <a:off x="1841499" y="491972476"/>
          <a:ext cx="1295401" cy="1922526"/>
        </a:xfrm>
        <a:prstGeom prst="rect">
          <a:avLst/>
        </a:prstGeom>
        <a:ln>
          <a:solidFill>
            <a:sysClr val="windowText" lastClr="000000"/>
          </a:solidFill>
        </a:ln>
      </xdr:spPr>
    </xdr:pic>
    <xdr:clientData/>
  </xdr:twoCellAnchor>
  <xdr:twoCellAnchor editAs="oneCell">
    <xdr:from>
      <xdr:col>1</xdr:col>
      <xdr:colOff>673876</xdr:colOff>
      <xdr:row>546</xdr:row>
      <xdr:rowOff>166394</xdr:rowOff>
    </xdr:from>
    <xdr:to>
      <xdr:col>2</xdr:col>
      <xdr:colOff>292100</xdr:colOff>
      <xdr:row>546</xdr:row>
      <xdr:rowOff>2034985</xdr:rowOff>
    </xdr:to>
    <xdr:pic>
      <xdr:nvPicPr>
        <xdr:cNvPr id="1037" name="Picture 1036">
          <a:extLst>
            <a:ext uri="{FF2B5EF4-FFF2-40B4-BE49-F238E27FC236}">
              <a16:creationId xmlns:a16="http://schemas.microsoft.com/office/drawing/2014/main" id="{059247B4-D292-4FE9-ABBA-10ABBF872492}"/>
            </a:ext>
          </a:extLst>
        </xdr:cNvPr>
        <xdr:cNvPicPr>
          <a:picLocks noChangeAspect="1"/>
        </xdr:cNvPicPr>
      </xdr:nvPicPr>
      <xdr:blipFill rotWithShape="1">
        <a:blip xmlns:r="http://schemas.openxmlformats.org/officeDocument/2006/relationships" r:embed="rId159" cstate="print">
          <a:extLst>
            <a:ext uri="{28A0092B-C50C-407E-A947-70E740481C1C}">
              <a14:useLocalDpi xmlns:a14="http://schemas.microsoft.com/office/drawing/2010/main"/>
            </a:ext>
          </a:extLst>
        </a:blip>
        <a:srcRect/>
        <a:stretch/>
      </xdr:blipFill>
      <xdr:spPr>
        <a:xfrm>
          <a:off x="1512076" y="550711394"/>
          <a:ext cx="2069324" cy="1868591"/>
        </a:xfrm>
        <a:prstGeom prst="rect">
          <a:avLst/>
        </a:prstGeom>
        <a:ln>
          <a:solidFill>
            <a:sysClr val="windowText" lastClr="000000"/>
          </a:solidFill>
        </a:ln>
      </xdr:spPr>
    </xdr:pic>
    <xdr:clientData/>
  </xdr:twoCellAnchor>
  <xdr:twoCellAnchor editAs="oneCell">
    <xdr:from>
      <xdr:col>1</xdr:col>
      <xdr:colOff>698501</xdr:colOff>
      <xdr:row>517</xdr:row>
      <xdr:rowOff>147345</xdr:rowOff>
    </xdr:from>
    <xdr:to>
      <xdr:col>2</xdr:col>
      <xdr:colOff>330201</xdr:colOff>
      <xdr:row>517</xdr:row>
      <xdr:rowOff>2098124</xdr:rowOff>
    </xdr:to>
    <xdr:pic>
      <xdr:nvPicPr>
        <xdr:cNvPr id="1038" name="Picture 1037">
          <a:extLst>
            <a:ext uri="{FF2B5EF4-FFF2-40B4-BE49-F238E27FC236}">
              <a16:creationId xmlns:a16="http://schemas.microsoft.com/office/drawing/2014/main" id="{44AFE165-946E-4C6F-BBF5-8FD4910501DE}"/>
            </a:ext>
          </a:extLst>
        </xdr:cNvPr>
        <xdr:cNvPicPr>
          <a:picLocks noChangeAspect="1"/>
        </xdr:cNvPicPr>
      </xdr:nvPicPr>
      <xdr:blipFill rotWithShape="1">
        <a:blip xmlns:r="http://schemas.openxmlformats.org/officeDocument/2006/relationships" r:embed="rId160" cstate="print">
          <a:extLst>
            <a:ext uri="{28A0092B-C50C-407E-A947-70E740481C1C}">
              <a14:useLocalDpi xmlns:a14="http://schemas.microsoft.com/office/drawing/2010/main"/>
            </a:ext>
          </a:extLst>
        </a:blip>
        <a:srcRect/>
        <a:stretch/>
      </xdr:blipFill>
      <xdr:spPr>
        <a:xfrm>
          <a:off x="1536701" y="485134945"/>
          <a:ext cx="2082800" cy="1950779"/>
        </a:xfrm>
        <a:prstGeom prst="rect">
          <a:avLst/>
        </a:prstGeom>
        <a:ln>
          <a:solidFill>
            <a:sysClr val="windowText" lastClr="000000"/>
          </a:solidFill>
        </a:ln>
      </xdr:spPr>
    </xdr:pic>
    <xdr:clientData/>
  </xdr:twoCellAnchor>
  <xdr:twoCellAnchor editAs="oneCell">
    <xdr:from>
      <xdr:col>1</xdr:col>
      <xdr:colOff>764851</xdr:colOff>
      <xdr:row>538</xdr:row>
      <xdr:rowOff>179613</xdr:rowOff>
    </xdr:from>
    <xdr:to>
      <xdr:col>2</xdr:col>
      <xdr:colOff>241300</xdr:colOff>
      <xdr:row>538</xdr:row>
      <xdr:rowOff>2071085</xdr:rowOff>
    </xdr:to>
    <xdr:pic>
      <xdr:nvPicPr>
        <xdr:cNvPr id="1039" name="Picture 1038">
          <a:extLst>
            <a:ext uri="{FF2B5EF4-FFF2-40B4-BE49-F238E27FC236}">
              <a16:creationId xmlns:a16="http://schemas.microsoft.com/office/drawing/2014/main" id="{7F634158-562E-4A3C-8D18-CA170C4D3ECD}"/>
            </a:ext>
          </a:extLst>
        </xdr:cNvPr>
        <xdr:cNvPicPr>
          <a:picLocks noChangeAspect="1"/>
        </xdr:cNvPicPr>
      </xdr:nvPicPr>
      <xdr:blipFill rotWithShape="1">
        <a:blip xmlns:r="http://schemas.openxmlformats.org/officeDocument/2006/relationships" r:embed="rId161" cstate="print">
          <a:extLst>
            <a:ext uri="{28A0092B-C50C-407E-A947-70E740481C1C}">
              <a14:useLocalDpi xmlns:a14="http://schemas.microsoft.com/office/drawing/2010/main"/>
            </a:ext>
          </a:extLst>
        </a:blip>
        <a:srcRect/>
        <a:stretch/>
      </xdr:blipFill>
      <xdr:spPr>
        <a:xfrm>
          <a:off x="1603051" y="532639813"/>
          <a:ext cx="1927549" cy="1891472"/>
        </a:xfrm>
        <a:prstGeom prst="rect">
          <a:avLst/>
        </a:prstGeom>
        <a:ln>
          <a:solidFill>
            <a:sysClr val="windowText" lastClr="000000"/>
          </a:solidFill>
        </a:ln>
      </xdr:spPr>
    </xdr:pic>
    <xdr:clientData/>
  </xdr:twoCellAnchor>
  <xdr:twoCellAnchor editAs="oneCell">
    <xdr:from>
      <xdr:col>1</xdr:col>
      <xdr:colOff>732170</xdr:colOff>
      <xdr:row>548</xdr:row>
      <xdr:rowOff>165099</xdr:rowOff>
    </xdr:from>
    <xdr:to>
      <xdr:col>2</xdr:col>
      <xdr:colOff>133350</xdr:colOff>
      <xdr:row>548</xdr:row>
      <xdr:rowOff>2082800</xdr:rowOff>
    </xdr:to>
    <xdr:pic>
      <xdr:nvPicPr>
        <xdr:cNvPr id="1040" name="Picture 1039">
          <a:extLst>
            <a:ext uri="{FF2B5EF4-FFF2-40B4-BE49-F238E27FC236}">
              <a16:creationId xmlns:a16="http://schemas.microsoft.com/office/drawing/2014/main" id="{C47D005F-1FB5-4436-9679-45DADDA124BA}"/>
            </a:ext>
          </a:extLst>
        </xdr:cNvPr>
        <xdr:cNvPicPr>
          <a:picLocks noChangeAspect="1"/>
        </xdr:cNvPicPr>
      </xdr:nvPicPr>
      <xdr:blipFill rotWithShape="1">
        <a:blip xmlns:r="http://schemas.openxmlformats.org/officeDocument/2006/relationships" r:embed="rId162" cstate="print">
          <a:extLst>
            <a:ext uri="{28A0092B-C50C-407E-A947-70E740481C1C}">
              <a14:useLocalDpi xmlns:a14="http://schemas.microsoft.com/office/drawing/2010/main"/>
            </a:ext>
          </a:extLst>
        </a:blip>
        <a:srcRect/>
        <a:stretch/>
      </xdr:blipFill>
      <xdr:spPr>
        <a:xfrm>
          <a:off x="1570370" y="555231299"/>
          <a:ext cx="1852280" cy="1917701"/>
        </a:xfrm>
        <a:prstGeom prst="rect">
          <a:avLst/>
        </a:prstGeom>
        <a:ln>
          <a:solidFill>
            <a:sysClr val="windowText" lastClr="000000"/>
          </a:solidFill>
        </a:ln>
      </xdr:spPr>
    </xdr:pic>
    <xdr:clientData/>
  </xdr:twoCellAnchor>
  <xdr:twoCellAnchor editAs="oneCell">
    <xdr:from>
      <xdr:col>1</xdr:col>
      <xdr:colOff>943171</xdr:colOff>
      <xdr:row>531</xdr:row>
      <xdr:rowOff>253999</xdr:rowOff>
    </xdr:from>
    <xdr:to>
      <xdr:col>2</xdr:col>
      <xdr:colOff>360038</xdr:colOff>
      <xdr:row>531</xdr:row>
      <xdr:rowOff>2089150</xdr:rowOff>
    </xdr:to>
    <xdr:pic>
      <xdr:nvPicPr>
        <xdr:cNvPr id="1041" name="Picture 1040">
          <a:extLst>
            <a:ext uri="{FF2B5EF4-FFF2-40B4-BE49-F238E27FC236}">
              <a16:creationId xmlns:a16="http://schemas.microsoft.com/office/drawing/2014/main" id="{CC3A1E01-7F13-4290-ADED-C822A68A2476}"/>
            </a:ext>
          </a:extLst>
        </xdr:cNvPr>
        <xdr:cNvPicPr>
          <a:picLocks noChangeAspect="1"/>
        </xdr:cNvPicPr>
      </xdr:nvPicPr>
      <xdr:blipFill rotWithShape="1">
        <a:blip xmlns:r="http://schemas.openxmlformats.org/officeDocument/2006/relationships" r:embed="rId163" cstate="print">
          <a:extLst>
            <a:ext uri="{28A0092B-C50C-407E-A947-70E740481C1C}">
              <a14:useLocalDpi xmlns:a14="http://schemas.microsoft.com/office/drawing/2010/main"/>
            </a:ext>
          </a:extLst>
        </a:blip>
        <a:srcRect/>
        <a:stretch/>
      </xdr:blipFill>
      <xdr:spPr>
        <a:xfrm>
          <a:off x="1781371" y="516889999"/>
          <a:ext cx="1867967" cy="1835151"/>
        </a:xfrm>
        <a:prstGeom prst="rect">
          <a:avLst/>
        </a:prstGeom>
        <a:ln>
          <a:solidFill>
            <a:sysClr val="windowText" lastClr="000000"/>
          </a:solidFill>
        </a:ln>
      </xdr:spPr>
    </xdr:pic>
    <xdr:clientData/>
  </xdr:twoCellAnchor>
  <xdr:twoCellAnchor editAs="oneCell">
    <xdr:from>
      <xdr:col>1</xdr:col>
      <xdr:colOff>406400</xdr:colOff>
      <xdr:row>535</xdr:row>
      <xdr:rowOff>173833</xdr:rowOff>
    </xdr:from>
    <xdr:to>
      <xdr:col>2</xdr:col>
      <xdr:colOff>845224</xdr:colOff>
      <xdr:row>535</xdr:row>
      <xdr:rowOff>2200275</xdr:rowOff>
    </xdr:to>
    <xdr:pic>
      <xdr:nvPicPr>
        <xdr:cNvPr id="1042" name="Picture 1041">
          <a:extLst>
            <a:ext uri="{FF2B5EF4-FFF2-40B4-BE49-F238E27FC236}">
              <a16:creationId xmlns:a16="http://schemas.microsoft.com/office/drawing/2014/main" id="{34D50460-24E2-45A5-976B-EAA6A776CFB4}"/>
            </a:ext>
          </a:extLst>
        </xdr:cNvPr>
        <xdr:cNvPicPr>
          <a:picLocks noChangeAspect="1"/>
        </xdr:cNvPicPr>
      </xdr:nvPicPr>
      <xdr:blipFill rotWithShape="1">
        <a:blip xmlns:r="http://schemas.openxmlformats.org/officeDocument/2006/relationships" r:embed="rId164" cstate="print">
          <a:extLst>
            <a:ext uri="{28A0092B-C50C-407E-A947-70E740481C1C}">
              <a14:useLocalDpi xmlns:a14="http://schemas.microsoft.com/office/drawing/2010/main"/>
            </a:ext>
          </a:extLst>
        </a:blip>
        <a:srcRect/>
        <a:stretch/>
      </xdr:blipFill>
      <xdr:spPr>
        <a:xfrm>
          <a:off x="1244600" y="525852233"/>
          <a:ext cx="2889924" cy="2026442"/>
        </a:xfrm>
        <a:prstGeom prst="rect">
          <a:avLst/>
        </a:prstGeom>
        <a:ln>
          <a:solidFill>
            <a:sysClr val="windowText" lastClr="000000"/>
          </a:solidFill>
        </a:ln>
      </xdr:spPr>
    </xdr:pic>
    <xdr:clientData/>
  </xdr:twoCellAnchor>
  <xdr:twoCellAnchor editAs="oneCell">
    <xdr:from>
      <xdr:col>1</xdr:col>
      <xdr:colOff>944467</xdr:colOff>
      <xdr:row>532</xdr:row>
      <xdr:rowOff>255297</xdr:rowOff>
    </xdr:from>
    <xdr:to>
      <xdr:col>2</xdr:col>
      <xdr:colOff>146605</xdr:colOff>
      <xdr:row>532</xdr:row>
      <xdr:rowOff>2108200</xdr:rowOff>
    </xdr:to>
    <xdr:pic>
      <xdr:nvPicPr>
        <xdr:cNvPr id="1043" name="Picture 1042">
          <a:extLst>
            <a:ext uri="{FF2B5EF4-FFF2-40B4-BE49-F238E27FC236}">
              <a16:creationId xmlns:a16="http://schemas.microsoft.com/office/drawing/2014/main" id="{5D2F8537-0F67-400C-A888-CB8C5278B753}"/>
            </a:ext>
          </a:extLst>
        </xdr:cNvPr>
        <xdr:cNvPicPr>
          <a:picLocks noChangeAspect="1"/>
        </xdr:cNvPicPr>
      </xdr:nvPicPr>
      <xdr:blipFill rotWithShape="1">
        <a:blip xmlns:r="http://schemas.openxmlformats.org/officeDocument/2006/relationships" r:embed="rId165" cstate="print">
          <a:extLst>
            <a:ext uri="{28A0092B-C50C-407E-A947-70E740481C1C}">
              <a14:useLocalDpi xmlns:a14="http://schemas.microsoft.com/office/drawing/2010/main"/>
            </a:ext>
          </a:extLst>
        </a:blip>
        <a:srcRect/>
        <a:stretch/>
      </xdr:blipFill>
      <xdr:spPr>
        <a:xfrm>
          <a:off x="1782667" y="519151897"/>
          <a:ext cx="1653238" cy="1852903"/>
        </a:xfrm>
        <a:prstGeom prst="rect">
          <a:avLst/>
        </a:prstGeom>
        <a:ln>
          <a:solidFill>
            <a:sysClr val="windowText" lastClr="000000"/>
          </a:solidFill>
        </a:ln>
      </xdr:spPr>
    </xdr:pic>
    <xdr:clientData/>
  </xdr:twoCellAnchor>
  <xdr:twoCellAnchor editAs="oneCell">
    <xdr:from>
      <xdr:col>1</xdr:col>
      <xdr:colOff>658456</xdr:colOff>
      <xdr:row>533</xdr:row>
      <xdr:rowOff>134520</xdr:rowOff>
    </xdr:from>
    <xdr:to>
      <xdr:col>2</xdr:col>
      <xdr:colOff>508000</xdr:colOff>
      <xdr:row>533</xdr:row>
      <xdr:rowOff>2136287</xdr:rowOff>
    </xdr:to>
    <xdr:pic>
      <xdr:nvPicPr>
        <xdr:cNvPr id="1044" name="Picture 1043">
          <a:extLst>
            <a:ext uri="{FF2B5EF4-FFF2-40B4-BE49-F238E27FC236}">
              <a16:creationId xmlns:a16="http://schemas.microsoft.com/office/drawing/2014/main" id="{45EF8429-451B-468F-8B19-F912E2F62132}"/>
            </a:ext>
          </a:extLst>
        </xdr:cNvPr>
        <xdr:cNvPicPr>
          <a:picLocks noChangeAspect="1"/>
        </xdr:cNvPicPr>
      </xdr:nvPicPr>
      <xdr:blipFill rotWithShape="1">
        <a:blip xmlns:r="http://schemas.openxmlformats.org/officeDocument/2006/relationships" r:embed="rId166" cstate="print">
          <a:extLst>
            <a:ext uri="{28A0092B-C50C-407E-A947-70E740481C1C}">
              <a14:useLocalDpi xmlns:a14="http://schemas.microsoft.com/office/drawing/2010/main"/>
            </a:ext>
          </a:extLst>
        </a:blip>
        <a:srcRect/>
        <a:stretch/>
      </xdr:blipFill>
      <xdr:spPr>
        <a:xfrm>
          <a:off x="1496656" y="521291720"/>
          <a:ext cx="2300644" cy="2001767"/>
        </a:xfrm>
        <a:prstGeom prst="rect">
          <a:avLst/>
        </a:prstGeom>
        <a:ln>
          <a:solidFill>
            <a:sysClr val="windowText" lastClr="000000"/>
          </a:solidFill>
        </a:ln>
      </xdr:spPr>
    </xdr:pic>
    <xdr:clientData/>
  </xdr:twoCellAnchor>
  <xdr:twoCellAnchor editAs="oneCell">
    <xdr:from>
      <xdr:col>1</xdr:col>
      <xdr:colOff>863106</xdr:colOff>
      <xdr:row>541</xdr:row>
      <xdr:rowOff>159327</xdr:rowOff>
    </xdr:from>
    <xdr:to>
      <xdr:col>2</xdr:col>
      <xdr:colOff>144065</xdr:colOff>
      <xdr:row>541</xdr:row>
      <xdr:rowOff>2070101</xdr:rowOff>
    </xdr:to>
    <xdr:pic>
      <xdr:nvPicPr>
        <xdr:cNvPr id="1045" name="Picture 1044">
          <a:extLst>
            <a:ext uri="{FF2B5EF4-FFF2-40B4-BE49-F238E27FC236}">
              <a16:creationId xmlns:a16="http://schemas.microsoft.com/office/drawing/2014/main" id="{9ACBCD2F-282E-496B-9815-315826F47840}"/>
            </a:ext>
          </a:extLst>
        </xdr:cNvPr>
        <xdr:cNvPicPr>
          <a:picLocks noChangeAspect="1"/>
        </xdr:cNvPicPr>
      </xdr:nvPicPr>
      <xdr:blipFill rotWithShape="1">
        <a:blip xmlns:r="http://schemas.openxmlformats.org/officeDocument/2006/relationships" r:embed="rId167" cstate="print">
          <a:extLst>
            <a:ext uri="{28A0092B-C50C-407E-A947-70E740481C1C}">
              <a14:useLocalDpi xmlns:a14="http://schemas.microsoft.com/office/drawing/2010/main"/>
            </a:ext>
          </a:extLst>
        </a:blip>
        <a:srcRect/>
        <a:stretch/>
      </xdr:blipFill>
      <xdr:spPr>
        <a:xfrm>
          <a:off x="1701306" y="539401327"/>
          <a:ext cx="1732059" cy="1910774"/>
        </a:xfrm>
        <a:prstGeom prst="rect">
          <a:avLst/>
        </a:prstGeom>
        <a:ln>
          <a:solidFill>
            <a:sysClr val="windowText" lastClr="000000"/>
          </a:solidFill>
        </a:ln>
      </xdr:spPr>
    </xdr:pic>
    <xdr:clientData/>
  </xdr:twoCellAnchor>
  <xdr:twoCellAnchor editAs="oneCell">
    <xdr:from>
      <xdr:col>1</xdr:col>
      <xdr:colOff>779083</xdr:colOff>
      <xdr:row>527</xdr:row>
      <xdr:rowOff>206085</xdr:rowOff>
    </xdr:from>
    <xdr:to>
      <xdr:col>2</xdr:col>
      <xdr:colOff>342900</xdr:colOff>
      <xdr:row>527</xdr:row>
      <xdr:rowOff>2069210</xdr:rowOff>
    </xdr:to>
    <xdr:pic>
      <xdr:nvPicPr>
        <xdr:cNvPr id="1046" name="Picture 1045">
          <a:extLst>
            <a:ext uri="{FF2B5EF4-FFF2-40B4-BE49-F238E27FC236}">
              <a16:creationId xmlns:a16="http://schemas.microsoft.com/office/drawing/2014/main" id="{F8AF4E2E-560B-4FE1-B1E0-F21C808EAD9C}"/>
            </a:ext>
          </a:extLst>
        </xdr:cNvPr>
        <xdr:cNvPicPr>
          <a:picLocks noChangeAspect="1"/>
        </xdr:cNvPicPr>
      </xdr:nvPicPr>
      <xdr:blipFill rotWithShape="1">
        <a:blip xmlns:r="http://schemas.openxmlformats.org/officeDocument/2006/relationships" r:embed="rId168" cstate="print">
          <a:extLst>
            <a:ext uri="{28A0092B-C50C-407E-A947-70E740481C1C}">
              <a14:useLocalDpi xmlns:a14="http://schemas.microsoft.com/office/drawing/2010/main"/>
            </a:ext>
          </a:extLst>
        </a:blip>
        <a:srcRect/>
        <a:stretch/>
      </xdr:blipFill>
      <xdr:spPr>
        <a:xfrm>
          <a:off x="1617283" y="507799685"/>
          <a:ext cx="2014917" cy="1863125"/>
        </a:xfrm>
        <a:prstGeom prst="rect">
          <a:avLst/>
        </a:prstGeom>
        <a:ln>
          <a:solidFill>
            <a:sysClr val="windowText" lastClr="000000"/>
          </a:solidFill>
        </a:ln>
      </xdr:spPr>
    </xdr:pic>
    <xdr:clientData/>
  </xdr:twoCellAnchor>
  <xdr:twoCellAnchor editAs="oneCell">
    <xdr:from>
      <xdr:col>1</xdr:col>
      <xdr:colOff>1070029</xdr:colOff>
      <xdr:row>528</xdr:row>
      <xdr:rowOff>182995</xdr:rowOff>
    </xdr:from>
    <xdr:to>
      <xdr:col>2</xdr:col>
      <xdr:colOff>88900</xdr:colOff>
      <xdr:row>528</xdr:row>
      <xdr:rowOff>2111840</xdr:rowOff>
    </xdr:to>
    <xdr:pic>
      <xdr:nvPicPr>
        <xdr:cNvPr id="1047" name="Picture 1046">
          <a:extLst>
            <a:ext uri="{FF2B5EF4-FFF2-40B4-BE49-F238E27FC236}">
              <a16:creationId xmlns:a16="http://schemas.microsoft.com/office/drawing/2014/main" id="{991A239C-3D92-49C6-A063-079886B622E8}"/>
            </a:ext>
          </a:extLst>
        </xdr:cNvPr>
        <xdr:cNvPicPr>
          <a:picLocks noChangeAspect="1"/>
        </xdr:cNvPicPr>
      </xdr:nvPicPr>
      <xdr:blipFill rotWithShape="1">
        <a:blip xmlns:r="http://schemas.openxmlformats.org/officeDocument/2006/relationships" r:embed="rId169" cstate="print">
          <a:extLst>
            <a:ext uri="{28A0092B-C50C-407E-A947-70E740481C1C}">
              <a14:useLocalDpi xmlns:a14="http://schemas.microsoft.com/office/drawing/2010/main"/>
            </a:ext>
          </a:extLst>
        </a:blip>
        <a:srcRect/>
        <a:stretch/>
      </xdr:blipFill>
      <xdr:spPr>
        <a:xfrm>
          <a:off x="1908229" y="510037195"/>
          <a:ext cx="1469971" cy="1928845"/>
        </a:xfrm>
        <a:prstGeom prst="rect">
          <a:avLst/>
        </a:prstGeom>
        <a:ln>
          <a:solidFill>
            <a:sysClr val="windowText" lastClr="000000"/>
          </a:solidFill>
        </a:ln>
      </xdr:spPr>
    </xdr:pic>
    <xdr:clientData/>
  </xdr:twoCellAnchor>
  <xdr:twoCellAnchor editAs="oneCell">
    <xdr:from>
      <xdr:col>1</xdr:col>
      <xdr:colOff>1005538</xdr:colOff>
      <xdr:row>524</xdr:row>
      <xdr:rowOff>203201</xdr:rowOff>
    </xdr:from>
    <xdr:to>
      <xdr:col>2</xdr:col>
      <xdr:colOff>162637</xdr:colOff>
      <xdr:row>524</xdr:row>
      <xdr:rowOff>2070101</xdr:rowOff>
    </xdr:to>
    <xdr:pic>
      <xdr:nvPicPr>
        <xdr:cNvPr id="1048" name="Picture 1047">
          <a:extLst>
            <a:ext uri="{FF2B5EF4-FFF2-40B4-BE49-F238E27FC236}">
              <a16:creationId xmlns:a16="http://schemas.microsoft.com/office/drawing/2014/main" id="{307D29A4-0750-446A-8B2C-438BF550A9B2}"/>
            </a:ext>
          </a:extLst>
        </xdr:cNvPr>
        <xdr:cNvPicPr>
          <a:picLocks noChangeAspect="1"/>
        </xdr:cNvPicPr>
      </xdr:nvPicPr>
      <xdr:blipFill rotWithShape="1">
        <a:blip xmlns:r="http://schemas.openxmlformats.org/officeDocument/2006/relationships" r:embed="rId170" cstate="print">
          <a:extLst>
            <a:ext uri="{28A0092B-C50C-407E-A947-70E740481C1C}">
              <a14:useLocalDpi xmlns:a14="http://schemas.microsoft.com/office/drawing/2010/main"/>
            </a:ext>
          </a:extLst>
        </a:blip>
        <a:srcRect/>
        <a:stretch/>
      </xdr:blipFill>
      <xdr:spPr>
        <a:xfrm>
          <a:off x="1843738" y="501015001"/>
          <a:ext cx="1608199" cy="1866900"/>
        </a:xfrm>
        <a:prstGeom prst="rect">
          <a:avLst/>
        </a:prstGeom>
        <a:ln>
          <a:solidFill>
            <a:sysClr val="windowText" lastClr="000000"/>
          </a:solidFill>
        </a:ln>
      </xdr:spPr>
    </xdr:pic>
    <xdr:clientData/>
  </xdr:twoCellAnchor>
  <xdr:twoCellAnchor editAs="oneCell">
    <xdr:from>
      <xdr:col>1</xdr:col>
      <xdr:colOff>1083560</xdr:colOff>
      <xdr:row>521</xdr:row>
      <xdr:rowOff>114300</xdr:rowOff>
    </xdr:from>
    <xdr:to>
      <xdr:col>1</xdr:col>
      <xdr:colOff>2288778</xdr:colOff>
      <xdr:row>521</xdr:row>
      <xdr:rowOff>2107008</xdr:rowOff>
    </xdr:to>
    <xdr:pic>
      <xdr:nvPicPr>
        <xdr:cNvPr id="1049" name="Picture 1048">
          <a:extLst>
            <a:ext uri="{FF2B5EF4-FFF2-40B4-BE49-F238E27FC236}">
              <a16:creationId xmlns:a16="http://schemas.microsoft.com/office/drawing/2014/main" id="{984C9385-33DE-459C-866F-8D5724FAC9C0}"/>
            </a:ext>
          </a:extLst>
        </xdr:cNvPr>
        <xdr:cNvPicPr>
          <a:picLocks noChangeAspect="1"/>
        </xdr:cNvPicPr>
      </xdr:nvPicPr>
      <xdr:blipFill rotWithShape="1">
        <a:blip xmlns:r="http://schemas.openxmlformats.org/officeDocument/2006/relationships" r:embed="rId171" cstate="print">
          <a:extLst>
            <a:ext uri="{28A0092B-C50C-407E-A947-70E740481C1C}">
              <a14:useLocalDpi xmlns:a14="http://schemas.microsoft.com/office/drawing/2010/main"/>
            </a:ext>
          </a:extLst>
        </a:blip>
        <a:srcRect/>
        <a:stretch/>
      </xdr:blipFill>
      <xdr:spPr>
        <a:xfrm>
          <a:off x="1921760" y="494144300"/>
          <a:ext cx="1205218" cy="1992708"/>
        </a:xfrm>
        <a:prstGeom prst="rect">
          <a:avLst/>
        </a:prstGeom>
        <a:ln>
          <a:solidFill>
            <a:sysClr val="windowText" lastClr="000000"/>
          </a:solidFill>
        </a:ln>
      </xdr:spPr>
    </xdr:pic>
    <xdr:clientData/>
  </xdr:twoCellAnchor>
  <xdr:twoCellAnchor editAs="oneCell">
    <xdr:from>
      <xdr:col>1</xdr:col>
      <xdr:colOff>681525</xdr:colOff>
      <xdr:row>545</xdr:row>
      <xdr:rowOff>158524</xdr:rowOff>
    </xdr:from>
    <xdr:to>
      <xdr:col>2</xdr:col>
      <xdr:colOff>165101</xdr:colOff>
      <xdr:row>545</xdr:row>
      <xdr:rowOff>2079942</xdr:rowOff>
    </xdr:to>
    <xdr:pic>
      <xdr:nvPicPr>
        <xdr:cNvPr id="1050" name="Picture 1049">
          <a:extLst>
            <a:ext uri="{FF2B5EF4-FFF2-40B4-BE49-F238E27FC236}">
              <a16:creationId xmlns:a16="http://schemas.microsoft.com/office/drawing/2014/main" id="{6F89FE3C-9DCD-4822-B512-49C8D74696AA}"/>
            </a:ext>
          </a:extLst>
        </xdr:cNvPr>
        <xdr:cNvPicPr>
          <a:picLocks noChangeAspect="1"/>
        </xdr:cNvPicPr>
      </xdr:nvPicPr>
      <xdr:blipFill rotWithShape="1">
        <a:blip xmlns:r="http://schemas.openxmlformats.org/officeDocument/2006/relationships" r:embed="rId172" cstate="print">
          <a:extLst>
            <a:ext uri="{28A0092B-C50C-407E-A947-70E740481C1C}">
              <a14:useLocalDpi xmlns:a14="http://schemas.microsoft.com/office/drawing/2010/main"/>
            </a:ext>
          </a:extLst>
        </a:blip>
        <a:srcRect/>
        <a:stretch/>
      </xdr:blipFill>
      <xdr:spPr>
        <a:xfrm>
          <a:off x="1519725" y="548442924"/>
          <a:ext cx="1934676" cy="1921418"/>
        </a:xfrm>
        <a:prstGeom prst="rect">
          <a:avLst/>
        </a:prstGeom>
        <a:ln>
          <a:solidFill>
            <a:sysClr val="windowText" lastClr="000000"/>
          </a:solidFill>
        </a:ln>
      </xdr:spPr>
    </xdr:pic>
    <xdr:clientData/>
  </xdr:twoCellAnchor>
  <xdr:twoCellAnchor editAs="oneCell">
    <xdr:from>
      <xdr:col>1</xdr:col>
      <xdr:colOff>694483</xdr:colOff>
      <xdr:row>516</xdr:row>
      <xdr:rowOff>135522</xdr:rowOff>
    </xdr:from>
    <xdr:to>
      <xdr:col>2</xdr:col>
      <xdr:colOff>419100</xdr:colOff>
      <xdr:row>516</xdr:row>
      <xdr:rowOff>2086298</xdr:rowOff>
    </xdr:to>
    <xdr:pic>
      <xdr:nvPicPr>
        <xdr:cNvPr id="1051" name="Picture 1050">
          <a:extLst>
            <a:ext uri="{FF2B5EF4-FFF2-40B4-BE49-F238E27FC236}">
              <a16:creationId xmlns:a16="http://schemas.microsoft.com/office/drawing/2014/main" id="{C3898998-2B1C-42C6-9203-7F8CEFE87BB9}"/>
            </a:ext>
          </a:extLst>
        </xdr:cNvPr>
        <xdr:cNvPicPr>
          <a:picLocks noChangeAspect="1"/>
        </xdr:cNvPicPr>
      </xdr:nvPicPr>
      <xdr:blipFill rotWithShape="1">
        <a:blip xmlns:r="http://schemas.openxmlformats.org/officeDocument/2006/relationships" r:embed="rId173" cstate="print">
          <a:extLst>
            <a:ext uri="{28A0092B-C50C-407E-A947-70E740481C1C}">
              <a14:useLocalDpi xmlns:a14="http://schemas.microsoft.com/office/drawing/2010/main"/>
            </a:ext>
          </a:extLst>
        </a:blip>
        <a:srcRect/>
        <a:stretch/>
      </xdr:blipFill>
      <xdr:spPr>
        <a:xfrm>
          <a:off x="1532683" y="482862522"/>
          <a:ext cx="2175717" cy="1950776"/>
        </a:xfrm>
        <a:prstGeom prst="rect">
          <a:avLst/>
        </a:prstGeom>
        <a:ln>
          <a:solidFill>
            <a:sysClr val="windowText" lastClr="000000"/>
          </a:solidFill>
        </a:ln>
      </xdr:spPr>
    </xdr:pic>
    <xdr:clientData/>
  </xdr:twoCellAnchor>
  <xdr:twoCellAnchor editAs="oneCell">
    <xdr:from>
      <xdr:col>1</xdr:col>
      <xdr:colOff>725972</xdr:colOff>
      <xdr:row>537</xdr:row>
      <xdr:rowOff>112901</xdr:rowOff>
    </xdr:from>
    <xdr:to>
      <xdr:col>2</xdr:col>
      <xdr:colOff>304800</xdr:colOff>
      <xdr:row>537</xdr:row>
      <xdr:rowOff>2182658</xdr:rowOff>
    </xdr:to>
    <xdr:pic>
      <xdr:nvPicPr>
        <xdr:cNvPr id="1052" name="Picture 1051">
          <a:extLst>
            <a:ext uri="{FF2B5EF4-FFF2-40B4-BE49-F238E27FC236}">
              <a16:creationId xmlns:a16="http://schemas.microsoft.com/office/drawing/2014/main" id="{E83D72F2-1EBF-4E54-8251-246098ED4525}"/>
            </a:ext>
          </a:extLst>
        </xdr:cNvPr>
        <xdr:cNvPicPr>
          <a:picLocks noChangeAspect="1"/>
        </xdr:cNvPicPr>
      </xdr:nvPicPr>
      <xdr:blipFill rotWithShape="1">
        <a:blip xmlns:r="http://schemas.openxmlformats.org/officeDocument/2006/relationships" r:embed="rId174" cstate="print">
          <a:extLst>
            <a:ext uri="{28A0092B-C50C-407E-A947-70E740481C1C}">
              <a14:useLocalDpi xmlns:a14="http://schemas.microsoft.com/office/drawing/2010/main"/>
            </a:ext>
          </a:extLst>
        </a:blip>
        <a:srcRect/>
        <a:stretch/>
      </xdr:blipFill>
      <xdr:spPr>
        <a:xfrm flipH="1">
          <a:off x="1564172" y="530312501"/>
          <a:ext cx="2029928" cy="2069757"/>
        </a:xfrm>
        <a:prstGeom prst="rect">
          <a:avLst/>
        </a:prstGeom>
        <a:ln>
          <a:solidFill>
            <a:sysClr val="windowText" lastClr="000000"/>
          </a:solidFill>
        </a:ln>
      </xdr:spPr>
    </xdr:pic>
    <xdr:clientData/>
  </xdr:twoCellAnchor>
  <xdr:twoCellAnchor editAs="oneCell">
    <xdr:from>
      <xdr:col>1</xdr:col>
      <xdr:colOff>685800</xdr:colOff>
      <xdr:row>547</xdr:row>
      <xdr:rowOff>159086</xdr:rowOff>
    </xdr:from>
    <xdr:to>
      <xdr:col>2</xdr:col>
      <xdr:colOff>171450</xdr:colOff>
      <xdr:row>547</xdr:row>
      <xdr:rowOff>2133600</xdr:rowOff>
    </xdr:to>
    <xdr:pic>
      <xdr:nvPicPr>
        <xdr:cNvPr id="1053" name="Picture 1052">
          <a:extLst>
            <a:ext uri="{FF2B5EF4-FFF2-40B4-BE49-F238E27FC236}">
              <a16:creationId xmlns:a16="http://schemas.microsoft.com/office/drawing/2014/main" id="{95E84004-6111-484D-98A8-1D04C9965745}"/>
            </a:ext>
          </a:extLst>
        </xdr:cNvPr>
        <xdr:cNvPicPr>
          <a:picLocks noChangeAspect="1"/>
        </xdr:cNvPicPr>
      </xdr:nvPicPr>
      <xdr:blipFill rotWithShape="1">
        <a:blip xmlns:r="http://schemas.openxmlformats.org/officeDocument/2006/relationships" r:embed="rId175" cstate="print">
          <a:extLst>
            <a:ext uri="{28A0092B-C50C-407E-A947-70E740481C1C}">
              <a14:useLocalDpi xmlns:a14="http://schemas.microsoft.com/office/drawing/2010/main"/>
            </a:ext>
          </a:extLst>
        </a:blip>
        <a:srcRect/>
        <a:stretch/>
      </xdr:blipFill>
      <xdr:spPr>
        <a:xfrm>
          <a:off x="1524000" y="552964686"/>
          <a:ext cx="1936750" cy="1974514"/>
        </a:xfrm>
        <a:prstGeom prst="rect">
          <a:avLst/>
        </a:prstGeom>
        <a:ln>
          <a:solidFill>
            <a:sysClr val="windowText" lastClr="000000"/>
          </a:solidFill>
        </a:ln>
      </xdr:spPr>
    </xdr:pic>
    <xdr:clientData/>
  </xdr:twoCellAnchor>
  <xdr:twoCellAnchor editAs="oneCell">
    <xdr:from>
      <xdr:col>1</xdr:col>
      <xdr:colOff>419100</xdr:colOff>
      <xdr:row>536</xdr:row>
      <xdr:rowOff>197491</xdr:rowOff>
    </xdr:from>
    <xdr:to>
      <xdr:col>2</xdr:col>
      <xdr:colOff>788940</xdr:colOff>
      <xdr:row>536</xdr:row>
      <xdr:rowOff>2108201</xdr:rowOff>
    </xdr:to>
    <xdr:pic>
      <xdr:nvPicPr>
        <xdr:cNvPr id="1054" name="Picture 1053">
          <a:extLst>
            <a:ext uri="{FF2B5EF4-FFF2-40B4-BE49-F238E27FC236}">
              <a16:creationId xmlns:a16="http://schemas.microsoft.com/office/drawing/2014/main" id="{6A5E23CF-9CBC-4F42-844D-79CCA9D248EC}"/>
            </a:ext>
          </a:extLst>
        </xdr:cNvPr>
        <xdr:cNvPicPr>
          <a:picLocks noChangeAspect="1"/>
        </xdr:cNvPicPr>
      </xdr:nvPicPr>
      <xdr:blipFill rotWithShape="1">
        <a:blip xmlns:r="http://schemas.openxmlformats.org/officeDocument/2006/relationships" r:embed="rId176" cstate="print">
          <a:extLst>
            <a:ext uri="{28A0092B-C50C-407E-A947-70E740481C1C}">
              <a14:useLocalDpi xmlns:a14="http://schemas.microsoft.com/office/drawing/2010/main"/>
            </a:ext>
          </a:extLst>
        </a:blip>
        <a:srcRect/>
        <a:stretch/>
      </xdr:blipFill>
      <xdr:spPr>
        <a:xfrm>
          <a:off x="1257300" y="528136491"/>
          <a:ext cx="2820940" cy="1910710"/>
        </a:xfrm>
        <a:prstGeom prst="rect">
          <a:avLst/>
        </a:prstGeom>
        <a:ln>
          <a:solidFill>
            <a:sysClr val="windowText" lastClr="000000"/>
          </a:solidFill>
        </a:ln>
      </xdr:spPr>
    </xdr:pic>
    <xdr:clientData/>
  </xdr:twoCellAnchor>
  <xdr:twoCellAnchor editAs="oneCell">
    <xdr:from>
      <xdr:col>1</xdr:col>
      <xdr:colOff>846625</xdr:colOff>
      <xdr:row>542</xdr:row>
      <xdr:rowOff>108528</xdr:rowOff>
    </xdr:from>
    <xdr:to>
      <xdr:col>2</xdr:col>
      <xdr:colOff>139909</xdr:colOff>
      <xdr:row>542</xdr:row>
      <xdr:rowOff>2070100</xdr:rowOff>
    </xdr:to>
    <xdr:pic>
      <xdr:nvPicPr>
        <xdr:cNvPr id="1055" name="Picture 1054">
          <a:extLst>
            <a:ext uri="{FF2B5EF4-FFF2-40B4-BE49-F238E27FC236}">
              <a16:creationId xmlns:a16="http://schemas.microsoft.com/office/drawing/2014/main" id="{8B589156-DCC9-4E47-AF26-467E99F1ED94}"/>
            </a:ext>
          </a:extLst>
        </xdr:cNvPr>
        <xdr:cNvPicPr>
          <a:picLocks noChangeAspect="1"/>
        </xdr:cNvPicPr>
      </xdr:nvPicPr>
      <xdr:blipFill rotWithShape="1">
        <a:blip xmlns:r="http://schemas.openxmlformats.org/officeDocument/2006/relationships" r:embed="rId177" cstate="print">
          <a:extLst>
            <a:ext uri="{28A0092B-C50C-407E-A947-70E740481C1C}">
              <a14:useLocalDpi xmlns:a14="http://schemas.microsoft.com/office/drawing/2010/main"/>
            </a:ext>
          </a:extLst>
        </a:blip>
        <a:srcRect/>
        <a:stretch/>
      </xdr:blipFill>
      <xdr:spPr>
        <a:xfrm>
          <a:off x="1684825" y="541611128"/>
          <a:ext cx="1744384" cy="1961572"/>
        </a:xfrm>
        <a:prstGeom prst="rect">
          <a:avLst/>
        </a:prstGeom>
        <a:ln>
          <a:solidFill>
            <a:sysClr val="windowText" lastClr="000000"/>
          </a:solidFill>
        </a:ln>
      </xdr:spPr>
    </xdr:pic>
    <xdr:clientData/>
  </xdr:twoCellAnchor>
  <xdr:twoCellAnchor editAs="oneCell">
    <xdr:from>
      <xdr:col>1</xdr:col>
      <xdr:colOff>736139</xdr:colOff>
      <xdr:row>526</xdr:row>
      <xdr:rowOff>152400</xdr:rowOff>
    </xdr:from>
    <xdr:to>
      <xdr:col>2</xdr:col>
      <xdr:colOff>479715</xdr:colOff>
      <xdr:row>526</xdr:row>
      <xdr:rowOff>2125554</xdr:rowOff>
    </xdr:to>
    <xdr:pic>
      <xdr:nvPicPr>
        <xdr:cNvPr id="1059" name="Picture 1058">
          <a:extLst>
            <a:ext uri="{FF2B5EF4-FFF2-40B4-BE49-F238E27FC236}">
              <a16:creationId xmlns:a16="http://schemas.microsoft.com/office/drawing/2014/main" id="{A4CE34FE-9673-4A70-83A4-94F5EF0BB9E4}"/>
            </a:ext>
          </a:extLst>
        </xdr:cNvPr>
        <xdr:cNvPicPr>
          <a:picLocks noChangeAspect="1"/>
        </xdr:cNvPicPr>
      </xdr:nvPicPr>
      <xdr:blipFill rotWithShape="1">
        <a:blip xmlns:r="http://schemas.openxmlformats.org/officeDocument/2006/relationships" r:embed="rId178" cstate="print">
          <a:extLst>
            <a:ext uri="{28A0092B-C50C-407E-A947-70E740481C1C}">
              <a14:useLocalDpi xmlns:a14="http://schemas.microsoft.com/office/drawing/2010/main"/>
            </a:ext>
          </a:extLst>
        </a:blip>
        <a:srcRect/>
        <a:stretch/>
      </xdr:blipFill>
      <xdr:spPr>
        <a:xfrm>
          <a:off x="1574339" y="505485400"/>
          <a:ext cx="2194676" cy="1973154"/>
        </a:xfrm>
        <a:prstGeom prst="rect">
          <a:avLst/>
        </a:prstGeom>
        <a:ln>
          <a:solidFill>
            <a:sysClr val="windowText" lastClr="000000"/>
          </a:solidFill>
        </a:ln>
      </xdr:spPr>
    </xdr:pic>
    <xdr:clientData/>
  </xdr:twoCellAnchor>
  <xdr:twoCellAnchor editAs="oneCell">
    <xdr:from>
      <xdr:col>1</xdr:col>
      <xdr:colOff>929172</xdr:colOff>
      <xdr:row>530</xdr:row>
      <xdr:rowOff>253999</xdr:rowOff>
    </xdr:from>
    <xdr:to>
      <xdr:col>2</xdr:col>
      <xdr:colOff>341713</xdr:colOff>
      <xdr:row>530</xdr:row>
      <xdr:rowOff>2057400</xdr:rowOff>
    </xdr:to>
    <xdr:pic>
      <xdr:nvPicPr>
        <xdr:cNvPr id="1060" name="Picture 1059">
          <a:extLst>
            <a:ext uri="{FF2B5EF4-FFF2-40B4-BE49-F238E27FC236}">
              <a16:creationId xmlns:a16="http://schemas.microsoft.com/office/drawing/2014/main" id="{D5B5EE52-CF1A-4514-AF75-379C9794B506}"/>
            </a:ext>
          </a:extLst>
        </xdr:cNvPr>
        <xdr:cNvPicPr>
          <a:picLocks noChangeAspect="1"/>
        </xdr:cNvPicPr>
      </xdr:nvPicPr>
      <xdr:blipFill rotWithShape="1">
        <a:blip xmlns:r="http://schemas.openxmlformats.org/officeDocument/2006/relationships" r:embed="rId179" cstate="print">
          <a:extLst>
            <a:ext uri="{28A0092B-C50C-407E-A947-70E740481C1C}">
              <a14:useLocalDpi xmlns:a14="http://schemas.microsoft.com/office/drawing/2010/main"/>
            </a:ext>
          </a:extLst>
        </a:blip>
        <a:srcRect/>
        <a:stretch/>
      </xdr:blipFill>
      <xdr:spPr>
        <a:xfrm>
          <a:off x="1767372" y="514629399"/>
          <a:ext cx="1863641" cy="1803401"/>
        </a:xfrm>
        <a:prstGeom prst="rect">
          <a:avLst/>
        </a:prstGeom>
        <a:ln>
          <a:solidFill>
            <a:sysClr val="windowText" lastClr="000000"/>
          </a:solidFill>
        </a:ln>
      </xdr:spPr>
    </xdr:pic>
    <xdr:clientData/>
  </xdr:twoCellAnchor>
  <xdr:twoCellAnchor editAs="oneCell">
    <xdr:from>
      <xdr:col>1</xdr:col>
      <xdr:colOff>1074883</xdr:colOff>
      <xdr:row>529</xdr:row>
      <xdr:rowOff>150091</xdr:rowOff>
    </xdr:from>
    <xdr:to>
      <xdr:col>2</xdr:col>
      <xdr:colOff>73351</xdr:colOff>
      <xdr:row>529</xdr:row>
      <xdr:rowOff>2070101</xdr:rowOff>
    </xdr:to>
    <xdr:pic>
      <xdr:nvPicPr>
        <xdr:cNvPr id="1061" name="Picture 1060">
          <a:extLst>
            <a:ext uri="{FF2B5EF4-FFF2-40B4-BE49-F238E27FC236}">
              <a16:creationId xmlns:a16="http://schemas.microsoft.com/office/drawing/2014/main" id="{AC7D89FB-4D5A-4D02-A5BC-8501604828DF}"/>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a:ext>
          </a:extLst>
        </a:blip>
        <a:stretch>
          <a:fillRect/>
        </a:stretch>
      </xdr:blipFill>
      <xdr:spPr>
        <a:xfrm>
          <a:off x="1913083" y="512264891"/>
          <a:ext cx="1449568" cy="1920010"/>
        </a:xfrm>
        <a:prstGeom prst="rect">
          <a:avLst/>
        </a:prstGeom>
      </xdr:spPr>
    </xdr:pic>
    <xdr:clientData/>
  </xdr:twoCellAnchor>
  <xdr:twoCellAnchor editAs="oneCell">
    <xdr:from>
      <xdr:col>1</xdr:col>
      <xdr:colOff>1678397</xdr:colOff>
      <xdr:row>274</xdr:row>
      <xdr:rowOff>1617518</xdr:rowOff>
    </xdr:from>
    <xdr:to>
      <xdr:col>2</xdr:col>
      <xdr:colOff>901274</xdr:colOff>
      <xdr:row>275</xdr:row>
      <xdr:rowOff>1370339</xdr:rowOff>
    </xdr:to>
    <xdr:pic>
      <xdr:nvPicPr>
        <xdr:cNvPr id="45" name="Picture 44">
          <a:extLst>
            <a:ext uri="{FF2B5EF4-FFF2-40B4-BE49-F238E27FC236}">
              <a16:creationId xmlns:a16="http://schemas.microsoft.com/office/drawing/2014/main" id="{2BE82A85-B3F6-7A45-8520-5EE785979F3B}"/>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a:ext>
          </a:extLst>
        </a:blip>
        <a:stretch>
          <a:fillRect/>
        </a:stretch>
      </xdr:blipFill>
      <xdr:spPr>
        <a:xfrm>
          <a:off x="2516597" y="248010218"/>
          <a:ext cx="1673977" cy="1988021"/>
        </a:xfrm>
        <a:prstGeom prst="rect">
          <a:avLst/>
        </a:prstGeom>
        <a:ln>
          <a:solidFill>
            <a:schemeClr val="tx1"/>
          </a:solidFill>
        </a:ln>
      </xdr:spPr>
    </xdr:pic>
    <xdr:clientData/>
  </xdr:twoCellAnchor>
  <xdr:twoCellAnchor editAs="oneCell">
    <xdr:from>
      <xdr:col>1</xdr:col>
      <xdr:colOff>171199</xdr:colOff>
      <xdr:row>557</xdr:row>
      <xdr:rowOff>112543</xdr:rowOff>
    </xdr:from>
    <xdr:to>
      <xdr:col>2</xdr:col>
      <xdr:colOff>275695</xdr:colOff>
      <xdr:row>559</xdr:row>
      <xdr:rowOff>59109</xdr:rowOff>
    </xdr:to>
    <xdr:pic>
      <xdr:nvPicPr>
        <xdr:cNvPr id="12" name="Picture 11">
          <a:extLst>
            <a:ext uri="{FF2B5EF4-FFF2-40B4-BE49-F238E27FC236}">
              <a16:creationId xmlns:a16="http://schemas.microsoft.com/office/drawing/2014/main" id="{A3919C4E-0278-E25F-BB97-4B7F6DA4F134}"/>
            </a:ext>
          </a:extLst>
        </xdr:cNvPr>
        <xdr:cNvPicPr>
          <a:picLocks noChangeAspect="1"/>
        </xdr:cNvPicPr>
      </xdr:nvPicPr>
      <xdr:blipFill rotWithShape="1">
        <a:blip xmlns:r="http://schemas.openxmlformats.org/officeDocument/2006/relationships" r:embed="rId182" cstate="print">
          <a:extLst>
            <a:ext uri="{28A0092B-C50C-407E-A947-70E740481C1C}">
              <a14:useLocalDpi xmlns:a14="http://schemas.microsoft.com/office/drawing/2010/main"/>
            </a:ext>
          </a:extLst>
        </a:blip>
        <a:srcRect/>
        <a:stretch/>
      </xdr:blipFill>
      <xdr:spPr>
        <a:xfrm>
          <a:off x="1009399" y="568970943"/>
          <a:ext cx="2555596" cy="2854865"/>
        </a:xfrm>
        <a:prstGeom prst="rect">
          <a:avLst/>
        </a:prstGeom>
        <a:ln>
          <a:solidFill>
            <a:schemeClr val="tx1"/>
          </a:solidFill>
        </a:ln>
      </xdr:spPr>
    </xdr:pic>
    <xdr:clientData/>
  </xdr:twoCellAnchor>
  <xdr:twoCellAnchor editAs="oneCell">
    <xdr:from>
      <xdr:col>1</xdr:col>
      <xdr:colOff>558800</xdr:colOff>
      <xdr:row>321</xdr:row>
      <xdr:rowOff>101600</xdr:rowOff>
    </xdr:from>
    <xdr:to>
      <xdr:col>2</xdr:col>
      <xdr:colOff>400049</xdr:colOff>
      <xdr:row>321</xdr:row>
      <xdr:rowOff>1153885</xdr:rowOff>
    </xdr:to>
    <xdr:pic>
      <xdr:nvPicPr>
        <xdr:cNvPr id="1063" name="Picture 1062">
          <a:extLst>
            <a:ext uri="{FF2B5EF4-FFF2-40B4-BE49-F238E27FC236}">
              <a16:creationId xmlns:a16="http://schemas.microsoft.com/office/drawing/2014/main" id="{1048FEA2-B6CF-4801-9020-FDFEFE24DC2E}"/>
            </a:ext>
          </a:extLst>
        </xdr:cNvPr>
        <xdr:cNvPicPr>
          <a:picLocks noChangeAspect="1"/>
        </xdr:cNvPicPr>
      </xdr:nvPicPr>
      <xdr:blipFill rotWithShape="1">
        <a:blip xmlns:r="http://schemas.openxmlformats.org/officeDocument/2006/relationships" r:embed="rId183" cstate="print">
          <a:extLst>
            <a:ext uri="{28A0092B-C50C-407E-A947-70E740481C1C}">
              <a14:useLocalDpi xmlns:a14="http://schemas.microsoft.com/office/drawing/2010/main"/>
            </a:ext>
          </a:extLst>
        </a:blip>
        <a:srcRect/>
        <a:stretch/>
      </xdr:blipFill>
      <xdr:spPr>
        <a:xfrm>
          <a:off x="558800" y="225374200"/>
          <a:ext cx="2292349" cy="1052285"/>
        </a:xfrm>
        <a:prstGeom prst="rect">
          <a:avLst/>
        </a:prstGeom>
        <a:ln>
          <a:solidFill>
            <a:schemeClr val="tx1"/>
          </a:solidFill>
        </a:ln>
      </xdr:spPr>
    </xdr:pic>
    <xdr:clientData/>
  </xdr:twoCellAnchor>
  <xdr:twoCellAnchor editAs="oneCell">
    <xdr:from>
      <xdr:col>1</xdr:col>
      <xdr:colOff>488567</xdr:colOff>
      <xdr:row>97</xdr:row>
      <xdr:rowOff>189924</xdr:rowOff>
    </xdr:from>
    <xdr:to>
      <xdr:col>2</xdr:col>
      <xdr:colOff>609600</xdr:colOff>
      <xdr:row>99</xdr:row>
      <xdr:rowOff>61997</xdr:rowOff>
    </xdr:to>
    <xdr:pic>
      <xdr:nvPicPr>
        <xdr:cNvPr id="20" name="Picture 18">
          <a:extLst>
            <a:ext uri="{FF2B5EF4-FFF2-40B4-BE49-F238E27FC236}">
              <a16:creationId xmlns:a16="http://schemas.microsoft.com/office/drawing/2014/main" id="{C5277721-C3AA-4E1E-A1B0-957B89B7BD4E}"/>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a:ext>
          </a:extLst>
        </a:blip>
        <a:srcRect/>
        <a:stretch>
          <a:fillRect/>
        </a:stretch>
      </xdr:blipFill>
      <xdr:spPr bwMode="auto">
        <a:xfrm>
          <a:off x="1326767" y="94614424"/>
          <a:ext cx="2572133" cy="20564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805640</xdr:colOff>
      <xdr:row>205</xdr:row>
      <xdr:rowOff>125164</xdr:rowOff>
    </xdr:from>
    <xdr:ext cx="1917700" cy="1016000"/>
    <xdr:pic>
      <xdr:nvPicPr>
        <xdr:cNvPr id="62" name="Picture 3">
          <a:extLst>
            <a:ext uri="{FF2B5EF4-FFF2-40B4-BE49-F238E27FC236}">
              <a16:creationId xmlns:a16="http://schemas.microsoft.com/office/drawing/2014/main" id="{6BDDB104-FA39-461D-B99D-F231406D929D}"/>
            </a:ext>
          </a:extLst>
        </xdr:cNvPr>
        <xdr:cNvPicPr>
          <a:picLocks noChangeAspect="1"/>
        </xdr:cNvPicPr>
      </xdr:nvPicPr>
      <xdr:blipFill>
        <a:blip xmlns:r="http://schemas.openxmlformats.org/officeDocument/2006/relationships" r:embed="rId100">
          <a:extLst>
            <a:ext uri="{28A0092B-C50C-407E-A947-70E740481C1C}">
              <a14:useLocalDpi xmlns:a14="http://schemas.microsoft.com/office/drawing/2010/main"/>
            </a:ext>
          </a:extLst>
        </a:blip>
        <a:srcRect/>
        <a:stretch>
          <a:fillRect/>
        </a:stretch>
      </xdr:blipFill>
      <xdr:spPr bwMode="auto">
        <a:xfrm>
          <a:off x="1643840" y="193304864"/>
          <a:ext cx="1917700" cy="1016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oneCellAnchor>
  <xdr:oneCellAnchor>
    <xdr:from>
      <xdr:col>1</xdr:col>
      <xdr:colOff>797299</xdr:colOff>
      <xdr:row>212</xdr:row>
      <xdr:rowOff>152400</xdr:rowOff>
    </xdr:from>
    <xdr:ext cx="1917700" cy="1016000"/>
    <xdr:pic>
      <xdr:nvPicPr>
        <xdr:cNvPr id="63" name="Picture 3">
          <a:extLst>
            <a:ext uri="{FF2B5EF4-FFF2-40B4-BE49-F238E27FC236}">
              <a16:creationId xmlns:a16="http://schemas.microsoft.com/office/drawing/2014/main" id="{71B02A68-8F19-4C90-A2AB-3D4EBE0B3A4E}"/>
            </a:ext>
          </a:extLst>
        </xdr:cNvPr>
        <xdr:cNvPicPr>
          <a:picLocks noChangeAspect="1"/>
        </xdr:cNvPicPr>
      </xdr:nvPicPr>
      <xdr:blipFill>
        <a:blip xmlns:r="http://schemas.openxmlformats.org/officeDocument/2006/relationships" r:embed="rId100">
          <a:extLst>
            <a:ext uri="{28A0092B-C50C-407E-A947-70E740481C1C}">
              <a14:useLocalDpi xmlns:a14="http://schemas.microsoft.com/office/drawing/2010/main"/>
            </a:ext>
          </a:extLst>
        </a:blip>
        <a:srcRect/>
        <a:stretch>
          <a:fillRect/>
        </a:stretch>
      </xdr:blipFill>
      <xdr:spPr bwMode="auto">
        <a:xfrm>
          <a:off x="1635499" y="197688200"/>
          <a:ext cx="1917700" cy="1016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156307</xdr:colOff>
      <xdr:row>251</xdr:row>
      <xdr:rowOff>234461</xdr:rowOff>
    </xdr:from>
    <xdr:to>
      <xdr:col>2</xdr:col>
      <xdr:colOff>838200</xdr:colOff>
      <xdr:row>252</xdr:row>
      <xdr:rowOff>4722</xdr:rowOff>
    </xdr:to>
    <xdr:pic>
      <xdr:nvPicPr>
        <xdr:cNvPr id="40384" name="Picture 40383">
          <a:extLst>
            <a:ext uri="{FF2B5EF4-FFF2-40B4-BE49-F238E27FC236}">
              <a16:creationId xmlns:a16="http://schemas.microsoft.com/office/drawing/2014/main" id="{4C73AED3-DA06-4980-B8EB-003D7E24476C}"/>
            </a:ext>
          </a:extLst>
        </xdr:cNvPr>
        <xdr:cNvPicPr>
          <a:picLocks noChangeAspect="1"/>
        </xdr:cNvPicPr>
      </xdr:nvPicPr>
      <xdr:blipFill>
        <a:blip xmlns:r="http://schemas.openxmlformats.org/officeDocument/2006/relationships" r:embed="rId185"/>
        <a:stretch>
          <a:fillRect/>
        </a:stretch>
      </xdr:blipFill>
      <xdr:spPr>
        <a:xfrm>
          <a:off x="994507" y="225964261"/>
          <a:ext cx="3132993" cy="1853061"/>
        </a:xfrm>
        <a:prstGeom prst="rect">
          <a:avLst/>
        </a:prstGeom>
        <a:ln>
          <a:solidFill>
            <a:schemeClr val="tx1"/>
          </a:solidFill>
        </a:ln>
      </xdr:spPr>
    </xdr:pic>
    <xdr:clientData/>
  </xdr:twoCellAnchor>
  <xdr:oneCellAnchor>
    <xdr:from>
      <xdr:col>1</xdr:col>
      <xdr:colOff>845079</xdr:colOff>
      <xdr:row>229</xdr:row>
      <xdr:rowOff>103189</xdr:rowOff>
    </xdr:from>
    <xdr:ext cx="1924917" cy="2208211"/>
    <xdr:pic>
      <xdr:nvPicPr>
        <xdr:cNvPr id="43" name="Picture 42">
          <a:extLst>
            <a:ext uri="{FF2B5EF4-FFF2-40B4-BE49-F238E27FC236}">
              <a16:creationId xmlns:a16="http://schemas.microsoft.com/office/drawing/2014/main" id="{2A8216D2-4D92-4B84-8611-4A7E57278CD6}"/>
            </a:ext>
          </a:extLst>
        </xdr:cNvPr>
        <xdr:cNvPicPr>
          <a:picLocks noChangeAspect="1"/>
        </xdr:cNvPicPr>
      </xdr:nvPicPr>
      <xdr:blipFill rotWithShape="1">
        <a:blip xmlns:r="http://schemas.openxmlformats.org/officeDocument/2006/relationships" r:embed="rId186" cstate="print">
          <a:extLst>
            <a:ext uri="{28A0092B-C50C-407E-A947-70E740481C1C}">
              <a14:useLocalDpi xmlns:a14="http://schemas.microsoft.com/office/drawing/2010/main"/>
            </a:ext>
          </a:extLst>
        </a:blip>
        <a:srcRect/>
        <a:stretch/>
      </xdr:blipFill>
      <xdr:spPr>
        <a:xfrm>
          <a:off x="1683279" y="210986689"/>
          <a:ext cx="1924917" cy="2208211"/>
        </a:xfrm>
        <a:prstGeom prst="rect">
          <a:avLst/>
        </a:prstGeom>
        <a:ln>
          <a:solidFill>
            <a:schemeClr val="tx1"/>
          </a:solidFill>
        </a:ln>
      </xdr:spPr>
    </xdr:pic>
    <xdr:clientData/>
  </xdr:oneCellAnchor>
  <xdr:oneCellAnchor>
    <xdr:from>
      <xdr:col>2</xdr:col>
      <xdr:colOff>105834</xdr:colOff>
      <xdr:row>229</xdr:row>
      <xdr:rowOff>160338</xdr:rowOff>
    </xdr:from>
    <xdr:ext cx="1002018" cy="387048"/>
    <xdr:pic>
      <xdr:nvPicPr>
        <xdr:cNvPr id="58" name="Picture 35" descr="http://shiftonline.org/wp-content/uploads/2016/04/new.png">
          <a:extLst>
            <a:ext uri="{FF2B5EF4-FFF2-40B4-BE49-F238E27FC236}">
              <a16:creationId xmlns:a16="http://schemas.microsoft.com/office/drawing/2014/main" id="{91675103-A663-47EF-BBE7-A7E40C81C5CE}"/>
            </a:ext>
          </a:extLst>
        </xdr:cNvPr>
        <xdr:cNvPicPr>
          <a:picLocks noChangeAspect="1" noChangeArrowheads="1"/>
        </xdr:cNvPicPr>
      </xdr:nvPicPr>
      <xdr:blipFill>
        <a:blip xmlns:r="http://schemas.openxmlformats.org/officeDocument/2006/relationships" r:embed="rId119">
          <a:extLst>
            <a:ext uri="{28A0092B-C50C-407E-A947-70E740481C1C}">
              <a14:useLocalDpi xmlns:a14="http://schemas.microsoft.com/office/drawing/2010/main"/>
            </a:ext>
          </a:extLst>
        </a:blip>
        <a:srcRect/>
        <a:stretch>
          <a:fillRect/>
        </a:stretch>
      </xdr:blipFill>
      <xdr:spPr bwMode="auto">
        <a:xfrm>
          <a:off x="2897188" y="224024296"/>
          <a:ext cx="1002018" cy="38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213256</xdr:colOff>
      <xdr:row>155</xdr:row>
      <xdr:rowOff>166687</xdr:rowOff>
    </xdr:from>
    <xdr:to>
      <xdr:col>2</xdr:col>
      <xdr:colOff>492655</xdr:colOff>
      <xdr:row>155</xdr:row>
      <xdr:rowOff>2070320</xdr:rowOff>
    </xdr:to>
    <xdr:pic>
      <xdr:nvPicPr>
        <xdr:cNvPr id="61" name="Picture 60">
          <a:extLst>
            <a:ext uri="{FF2B5EF4-FFF2-40B4-BE49-F238E27FC236}">
              <a16:creationId xmlns:a16="http://schemas.microsoft.com/office/drawing/2014/main" id="{81F43D64-4467-102E-203E-C879D262C5B3}"/>
            </a:ext>
          </a:extLst>
        </xdr:cNvPr>
        <xdr:cNvPicPr>
          <a:picLocks noChangeAspect="1"/>
        </xdr:cNvPicPr>
      </xdr:nvPicPr>
      <xdr:blipFill rotWithShape="1">
        <a:blip xmlns:r="http://schemas.openxmlformats.org/officeDocument/2006/relationships" r:embed="rId187" cstate="print">
          <a:extLst>
            <a:ext uri="{28A0092B-C50C-407E-A947-70E740481C1C}">
              <a14:useLocalDpi xmlns:a14="http://schemas.microsoft.com/office/drawing/2010/main"/>
            </a:ext>
          </a:extLst>
        </a:blip>
        <a:srcRect/>
        <a:stretch/>
      </xdr:blipFill>
      <xdr:spPr>
        <a:xfrm>
          <a:off x="213256" y="166153041"/>
          <a:ext cx="3070753" cy="1903633"/>
        </a:xfrm>
        <a:prstGeom prst="rect">
          <a:avLst/>
        </a:prstGeom>
      </xdr:spPr>
    </xdr:pic>
    <xdr:clientData/>
  </xdr:twoCellAnchor>
  <xdr:oneCellAnchor>
    <xdr:from>
      <xdr:col>2</xdr:col>
      <xdr:colOff>127000</xdr:colOff>
      <xdr:row>155</xdr:row>
      <xdr:rowOff>88900</xdr:rowOff>
    </xdr:from>
    <xdr:ext cx="927593" cy="432174"/>
    <xdr:pic>
      <xdr:nvPicPr>
        <xdr:cNvPr id="40440" name="Picture 35" descr="http://shiftonline.org/wp-content/uploads/2016/04/new.png">
          <a:extLst>
            <a:ext uri="{FF2B5EF4-FFF2-40B4-BE49-F238E27FC236}">
              <a16:creationId xmlns:a16="http://schemas.microsoft.com/office/drawing/2014/main" id="{96C726B5-E910-4512-86BE-6C38DA08FE11}"/>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416300" y="138036300"/>
          <a:ext cx="927593" cy="432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895838</xdr:colOff>
      <xdr:row>550</xdr:row>
      <xdr:rowOff>164580</xdr:rowOff>
    </xdr:from>
    <xdr:ext cx="1593362" cy="1877531"/>
    <xdr:pic>
      <xdr:nvPicPr>
        <xdr:cNvPr id="1062" name="Picture 1061">
          <a:extLst>
            <a:ext uri="{FF2B5EF4-FFF2-40B4-BE49-F238E27FC236}">
              <a16:creationId xmlns:a16="http://schemas.microsoft.com/office/drawing/2014/main" id="{CD859222-9118-5648-BAD8-46B1755E83BA}"/>
            </a:ext>
          </a:extLst>
        </xdr:cNvPr>
        <xdr:cNvPicPr>
          <a:picLocks noChangeAspect="1"/>
        </xdr:cNvPicPr>
      </xdr:nvPicPr>
      <xdr:blipFill rotWithShape="1">
        <a:blip xmlns:r="http://schemas.openxmlformats.org/officeDocument/2006/relationships" r:embed="rId188"/>
        <a:srcRect t="3431" b="5882"/>
        <a:stretch>
          <a:fillRect/>
        </a:stretch>
      </xdr:blipFill>
      <xdr:spPr>
        <a:xfrm>
          <a:off x="1734038" y="559751980"/>
          <a:ext cx="1593362" cy="1877531"/>
        </a:xfrm>
        <a:prstGeom prst="rect">
          <a:avLst/>
        </a:prstGeom>
        <a:ln>
          <a:solidFill>
            <a:schemeClr val="tx1"/>
          </a:solidFill>
        </a:ln>
      </xdr:spPr>
    </xdr:pic>
    <xdr:clientData/>
  </xdr:oneCellAnchor>
  <xdr:oneCellAnchor>
    <xdr:from>
      <xdr:col>1</xdr:col>
      <xdr:colOff>139700</xdr:colOff>
      <xdr:row>415</xdr:row>
      <xdr:rowOff>151823</xdr:rowOff>
    </xdr:from>
    <xdr:ext cx="2182941" cy="1337169"/>
    <xdr:pic>
      <xdr:nvPicPr>
        <xdr:cNvPr id="1066" name="Picture 1065">
          <a:extLst>
            <a:ext uri="{FF2B5EF4-FFF2-40B4-BE49-F238E27FC236}">
              <a16:creationId xmlns:a16="http://schemas.microsoft.com/office/drawing/2014/main" id="{9928BA8C-5391-CF4E-B095-E248704E252B}"/>
            </a:ext>
          </a:extLst>
        </xdr:cNvPr>
        <xdr:cNvPicPr>
          <a:picLocks noChangeAspect="1"/>
        </xdr:cNvPicPr>
      </xdr:nvPicPr>
      <xdr:blipFill>
        <a:blip xmlns:r="http://schemas.openxmlformats.org/officeDocument/2006/relationships" r:embed="rId189"/>
        <a:stretch>
          <a:fillRect/>
        </a:stretch>
      </xdr:blipFill>
      <xdr:spPr>
        <a:xfrm>
          <a:off x="977900" y="355332723"/>
          <a:ext cx="2182941" cy="1337169"/>
        </a:xfrm>
        <a:prstGeom prst="rect">
          <a:avLst/>
        </a:prstGeom>
        <a:ln>
          <a:solidFill>
            <a:schemeClr val="tx1"/>
          </a:solidFill>
        </a:ln>
      </xdr:spPr>
    </xdr:pic>
    <xdr:clientData/>
  </xdr:oneCellAnchor>
  <xdr:twoCellAnchor editAs="oneCell">
    <xdr:from>
      <xdr:col>1</xdr:col>
      <xdr:colOff>100445</xdr:colOff>
      <xdr:row>416</xdr:row>
      <xdr:rowOff>158750</xdr:rowOff>
    </xdr:from>
    <xdr:to>
      <xdr:col>1</xdr:col>
      <xdr:colOff>2235200</xdr:colOff>
      <xdr:row>416</xdr:row>
      <xdr:rowOff>1479550</xdr:rowOff>
    </xdr:to>
    <xdr:pic>
      <xdr:nvPicPr>
        <xdr:cNvPr id="1067" name="Picture 1066">
          <a:extLst>
            <a:ext uri="{FF2B5EF4-FFF2-40B4-BE49-F238E27FC236}">
              <a16:creationId xmlns:a16="http://schemas.microsoft.com/office/drawing/2014/main" id="{ECEB6B36-B184-BCA6-2534-9E84D087CE73}"/>
            </a:ext>
          </a:extLst>
        </xdr:cNvPr>
        <xdr:cNvPicPr>
          <a:picLocks noChangeAspect="1"/>
        </xdr:cNvPicPr>
      </xdr:nvPicPr>
      <xdr:blipFill rotWithShape="1">
        <a:blip xmlns:r="http://schemas.openxmlformats.org/officeDocument/2006/relationships" r:embed="rId190"/>
        <a:srcRect b="11009"/>
        <a:stretch>
          <a:fillRect/>
        </a:stretch>
      </xdr:blipFill>
      <xdr:spPr>
        <a:xfrm>
          <a:off x="938645" y="356927150"/>
          <a:ext cx="2134755" cy="1320800"/>
        </a:xfrm>
        <a:prstGeom prst="rect">
          <a:avLst/>
        </a:prstGeom>
        <a:ln>
          <a:solidFill>
            <a:schemeClr val="tx1"/>
          </a:solidFill>
        </a:ln>
      </xdr:spPr>
    </xdr:pic>
    <xdr:clientData/>
  </xdr:twoCellAnchor>
  <xdr:twoCellAnchor editAs="oneCell">
    <xdr:from>
      <xdr:col>1</xdr:col>
      <xdr:colOff>843395</xdr:colOff>
      <xdr:row>544</xdr:row>
      <xdr:rowOff>211861</xdr:rowOff>
    </xdr:from>
    <xdr:to>
      <xdr:col>2</xdr:col>
      <xdr:colOff>163309</xdr:colOff>
      <xdr:row>544</xdr:row>
      <xdr:rowOff>2082803</xdr:rowOff>
    </xdr:to>
    <xdr:pic>
      <xdr:nvPicPr>
        <xdr:cNvPr id="1068" name="Picture 1067">
          <a:extLst>
            <a:ext uri="{FF2B5EF4-FFF2-40B4-BE49-F238E27FC236}">
              <a16:creationId xmlns:a16="http://schemas.microsoft.com/office/drawing/2014/main" id="{D09C8BC4-1A98-A26F-4806-C219E8C33BAD}"/>
            </a:ext>
          </a:extLst>
        </xdr:cNvPr>
        <xdr:cNvPicPr>
          <a:picLocks noChangeAspect="1"/>
        </xdr:cNvPicPr>
      </xdr:nvPicPr>
      <xdr:blipFill rotWithShape="1">
        <a:blip xmlns:r="http://schemas.openxmlformats.org/officeDocument/2006/relationships" r:embed="rId191"/>
        <a:srcRect l="6863" t="16414" r="6209" b="15530"/>
        <a:stretch>
          <a:fillRect/>
        </a:stretch>
      </xdr:blipFill>
      <xdr:spPr>
        <a:xfrm rot="5400000">
          <a:off x="1631631" y="546285625"/>
          <a:ext cx="1870942" cy="1771014"/>
        </a:xfrm>
        <a:prstGeom prst="rect">
          <a:avLst/>
        </a:prstGeom>
        <a:ln>
          <a:solidFill>
            <a:schemeClr val="tx1"/>
          </a:solidFill>
        </a:ln>
      </xdr:spPr>
    </xdr:pic>
    <xdr:clientData/>
  </xdr:twoCellAnchor>
  <xdr:twoCellAnchor editAs="oneCell">
    <xdr:from>
      <xdr:col>1</xdr:col>
      <xdr:colOff>1011354</xdr:colOff>
      <xdr:row>549</xdr:row>
      <xdr:rowOff>177800</xdr:rowOff>
    </xdr:from>
    <xdr:to>
      <xdr:col>1</xdr:col>
      <xdr:colOff>2349500</xdr:colOff>
      <xdr:row>549</xdr:row>
      <xdr:rowOff>2006600</xdr:rowOff>
    </xdr:to>
    <xdr:pic>
      <xdr:nvPicPr>
        <xdr:cNvPr id="60" name="Picture 59">
          <a:extLst>
            <a:ext uri="{FF2B5EF4-FFF2-40B4-BE49-F238E27FC236}">
              <a16:creationId xmlns:a16="http://schemas.microsoft.com/office/drawing/2014/main" id="{B44A6C4F-EDF3-48E0-D256-B02E6B1A14C4}"/>
            </a:ext>
          </a:extLst>
        </xdr:cNvPr>
        <xdr:cNvPicPr>
          <a:picLocks noChangeAspect="1"/>
        </xdr:cNvPicPr>
      </xdr:nvPicPr>
      <xdr:blipFill rotWithShape="1">
        <a:blip xmlns:r="http://schemas.openxmlformats.org/officeDocument/2006/relationships" r:embed="rId192"/>
        <a:srcRect t="3333" b="5556"/>
        <a:stretch>
          <a:fillRect/>
        </a:stretch>
      </xdr:blipFill>
      <xdr:spPr>
        <a:xfrm>
          <a:off x="1849554" y="557504600"/>
          <a:ext cx="1338146" cy="1828800"/>
        </a:xfrm>
        <a:prstGeom prst="rect">
          <a:avLst/>
        </a:prstGeom>
        <a:ln>
          <a:solidFill>
            <a:schemeClr val="tx1"/>
          </a:solidFill>
        </a:ln>
      </xdr:spPr>
    </xdr:pic>
    <xdr:clientData/>
  </xdr:twoCellAnchor>
  <xdr:oneCellAnchor>
    <xdr:from>
      <xdr:col>2</xdr:col>
      <xdr:colOff>50800</xdr:colOff>
      <xdr:row>525</xdr:row>
      <xdr:rowOff>292100</xdr:rowOff>
    </xdr:from>
    <xdr:ext cx="668637" cy="311524"/>
    <xdr:pic>
      <xdr:nvPicPr>
        <xdr:cNvPr id="40407" name="Picture 35" descr="http://shiftonline.org/wp-content/uploads/2016/04/new.png">
          <a:extLst>
            <a:ext uri="{FF2B5EF4-FFF2-40B4-BE49-F238E27FC236}">
              <a16:creationId xmlns:a16="http://schemas.microsoft.com/office/drawing/2014/main" id="{58CD8257-F9C2-444A-85C6-C02B4F531868}"/>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340100" y="5033645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2413000</xdr:colOff>
      <xdr:row>524</xdr:row>
      <xdr:rowOff>228600</xdr:rowOff>
    </xdr:from>
    <xdr:ext cx="668637" cy="311524"/>
    <xdr:pic>
      <xdr:nvPicPr>
        <xdr:cNvPr id="40419" name="Picture 35" descr="http://shiftonline.org/wp-content/uploads/2016/04/new.png">
          <a:extLst>
            <a:ext uri="{FF2B5EF4-FFF2-40B4-BE49-F238E27FC236}">
              <a16:creationId xmlns:a16="http://schemas.microsoft.com/office/drawing/2014/main" id="{FA001E16-FC74-9B49-A2FE-F2C6DE732F2C}"/>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251200" y="5010404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2222500</xdr:colOff>
      <xdr:row>521</xdr:row>
      <xdr:rowOff>254000</xdr:rowOff>
    </xdr:from>
    <xdr:ext cx="668637" cy="311524"/>
    <xdr:pic>
      <xdr:nvPicPr>
        <xdr:cNvPr id="40439" name="Picture 35" descr="http://shiftonline.org/wp-content/uploads/2016/04/new.png">
          <a:extLst>
            <a:ext uri="{FF2B5EF4-FFF2-40B4-BE49-F238E27FC236}">
              <a16:creationId xmlns:a16="http://schemas.microsoft.com/office/drawing/2014/main" id="{4344554B-BFC2-A84C-A046-81C003A698E1}"/>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060700" y="4942840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2235200</xdr:colOff>
      <xdr:row>520</xdr:row>
      <xdr:rowOff>393700</xdr:rowOff>
    </xdr:from>
    <xdr:ext cx="668637" cy="311524"/>
    <xdr:pic>
      <xdr:nvPicPr>
        <xdr:cNvPr id="1026" name="Picture 35" descr="http://shiftonline.org/wp-content/uploads/2016/04/new.png">
          <a:extLst>
            <a:ext uri="{FF2B5EF4-FFF2-40B4-BE49-F238E27FC236}">
              <a16:creationId xmlns:a16="http://schemas.microsoft.com/office/drawing/2014/main" id="{8C1A83E7-5CDF-0245-97E0-00A39103F8EE}"/>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073400" y="4921631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2387600</xdr:colOff>
      <xdr:row>546</xdr:row>
      <xdr:rowOff>330200</xdr:rowOff>
    </xdr:from>
    <xdr:ext cx="668637" cy="311524"/>
    <xdr:pic>
      <xdr:nvPicPr>
        <xdr:cNvPr id="1064" name="Picture 35" descr="http://shiftonline.org/wp-content/uploads/2016/04/new.png">
          <a:extLst>
            <a:ext uri="{FF2B5EF4-FFF2-40B4-BE49-F238E27FC236}">
              <a16:creationId xmlns:a16="http://schemas.microsoft.com/office/drawing/2014/main" id="{A7C72ED7-C727-2541-9F58-B5CB19FB11CE}"/>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225800" y="5508752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2413000</xdr:colOff>
      <xdr:row>545</xdr:row>
      <xdr:rowOff>177800</xdr:rowOff>
    </xdr:from>
    <xdr:ext cx="668637" cy="311524"/>
    <xdr:pic>
      <xdr:nvPicPr>
        <xdr:cNvPr id="1069" name="Picture 35" descr="http://shiftonline.org/wp-content/uploads/2016/04/new.png">
          <a:extLst>
            <a:ext uri="{FF2B5EF4-FFF2-40B4-BE49-F238E27FC236}">
              <a16:creationId xmlns:a16="http://schemas.microsoft.com/office/drawing/2014/main" id="{7CBD66E9-55D7-2F47-9275-296FB51B2AF5}"/>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251200" y="5484622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139700</xdr:colOff>
      <xdr:row>516</xdr:row>
      <xdr:rowOff>317500</xdr:rowOff>
    </xdr:from>
    <xdr:ext cx="668637" cy="311524"/>
    <xdr:pic>
      <xdr:nvPicPr>
        <xdr:cNvPr id="1070" name="Picture 35" descr="http://shiftonline.org/wp-content/uploads/2016/04/new.png">
          <a:extLst>
            <a:ext uri="{FF2B5EF4-FFF2-40B4-BE49-F238E27FC236}">
              <a16:creationId xmlns:a16="http://schemas.microsoft.com/office/drawing/2014/main" id="{34D03263-3997-B149-88D3-E3F847B6EB96}"/>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429000" y="4830445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2413000</xdr:colOff>
      <xdr:row>517</xdr:row>
      <xdr:rowOff>279400</xdr:rowOff>
    </xdr:from>
    <xdr:ext cx="668637" cy="311524"/>
    <xdr:pic>
      <xdr:nvPicPr>
        <xdr:cNvPr id="1071" name="Picture 35" descr="http://shiftonline.org/wp-content/uploads/2016/04/new.png">
          <a:extLst>
            <a:ext uri="{FF2B5EF4-FFF2-40B4-BE49-F238E27FC236}">
              <a16:creationId xmlns:a16="http://schemas.microsoft.com/office/drawing/2014/main" id="{9810B47C-0C40-9440-BFFE-34D59737B030}"/>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251200" y="4852670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12700</xdr:colOff>
      <xdr:row>537</xdr:row>
      <xdr:rowOff>292100</xdr:rowOff>
    </xdr:from>
    <xdr:ext cx="668637" cy="311524"/>
    <xdr:pic>
      <xdr:nvPicPr>
        <xdr:cNvPr id="1073" name="Picture 35" descr="http://shiftonline.org/wp-content/uploads/2016/04/new.png">
          <a:extLst>
            <a:ext uri="{FF2B5EF4-FFF2-40B4-BE49-F238E27FC236}">
              <a16:creationId xmlns:a16="http://schemas.microsoft.com/office/drawing/2014/main" id="{3A77B90B-5259-9A4F-B512-7D93D7D05C50}"/>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302000" y="5304917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548</xdr:row>
      <xdr:rowOff>266700</xdr:rowOff>
    </xdr:from>
    <xdr:ext cx="668637" cy="311524"/>
    <xdr:pic>
      <xdr:nvPicPr>
        <xdr:cNvPr id="1074" name="Picture 35" descr="http://shiftonline.org/wp-content/uploads/2016/04/new.png">
          <a:extLst>
            <a:ext uri="{FF2B5EF4-FFF2-40B4-BE49-F238E27FC236}">
              <a16:creationId xmlns:a16="http://schemas.microsoft.com/office/drawing/2014/main" id="{5A58AAC2-6097-3847-85E2-BC39B50A0751}"/>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289300" y="5553329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2349500</xdr:colOff>
      <xdr:row>547</xdr:row>
      <xdr:rowOff>215900</xdr:rowOff>
    </xdr:from>
    <xdr:ext cx="668637" cy="311524"/>
    <xdr:pic>
      <xdr:nvPicPr>
        <xdr:cNvPr id="1075" name="Picture 35" descr="http://shiftonline.org/wp-content/uploads/2016/04/new.png">
          <a:extLst>
            <a:ext uri="{FF2B5EF4-FFF2-40B4-BE49-F238E27FC236}">
              <a16:creationId xmlns:a16="http://schemas.microsoft.com/office/drawing/2014/main" id="{A1E08B9D-6251-FA49-B694-51A1F057DF78}"/>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187700" y="5530215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2413000</xdr:colOff>
      <xdr:row>531</xdr:row>
      <xdr:rowOff>228600</xdr:rowOff>
    </xdr:from>
    <xdr:ext cx="668637" cy="311524"/>
    <xdr:pic>
      <xdr:nvPicPr>
        <xdr:cNvPr id="1076" name="Picture 35" descr="http://shiftonline.org/wp-content/uploads/2016/04/new.png">
          <a:extLst>
            <a:ext uri="{FF2B5EF4-FFF2-40B4-BE49-F238E27FC236}">
              <a16:creationId xmlns:a16="http://schemas.microsoft.com/office/drawing/2014/main" id="{E0E5C57E-E747-B449-9693-A51F85C6917C}"/>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251200" y="5168646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12700</xdr:colOff>
      <xdr:row>530</xdr:row>
      <xdr:rowOff>203200</xdr:rowOff>
    </xdr:from>
    <xdr:ext cx="668637" cy="311524"/>
    <xdr:pic>
      <xdr:nvPicPr>
        <xdr:cNvPr id="1077" name="Picture 35" descr="http://shiftonline.org/wp-content/uploads/2016/04/new.png">
          <a:extLst>
            <a:ext uri="{FF2B5EF4-FFF2-40B4-BE49-F238E27FC236}">
              <a16:creationId xmlns:a16="http://schemas.microsoft.com/office/drawing/2014/main" id="{3D99F91D-1FE6-9644-9107-822EB18250CF}"/>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302000" y="5145786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2159000</xdr:colOff>
      <xdr:row>549</xdr:row>
      <xdr:rowOff>266700</xdr:rowOff>
    </xdr:from>
    <xdr:ext cx="668637" cy="311524"/>
    <xdr:pic>
      <xdr:nvPicPr>
        <xdr:cNvPr id="1078" name="Picture 35" descr="http://shiftonline.org/wp-content/uploads/2016/04/new.png">
          <a:extLst>
            <a:ext uri="{FF2B5EF4-FFF2-40B4-BE49-F238E27FC236}">
              <a16:creationId xmlns:a16="http://schemas.microsoft.com/office/drawing/2014/main" id="{2C410E77-A315-CC48-A389-2D036E8A71AB}"/>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2997200" y="5575935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2349500</xdr:colOff>
      <xdr:row>550</xdr:row>
      <xdr:rowOff>266700</xdr:rowOff>
    </xdr:from>
    <xdr:ext cx="668637" cy="311524"/>
    <xdr:pic>
      <xdr:nvPicPr>
        <xdr:cNvPr id="1079" name="Picture 35" descr="http://shiftonline.org/wp-content/uploads/2016/04/new.png">
          <a:extLst>
            <a:ext uri="{FF2B5EF4-FFF2-40B4-BE49-F238E27FC236}">
              <a16:creationId xmlns:a16="http://schemas.microsoft.com/office/drawing/2014/main" id="{5A51E0CB-76F7-1F4E-B0C0-DC088E5199A7}"/>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187700" y="5598541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2349500</xdr:colOff>
      <xdr:row>532</xdr:row>
      <xdr:rowOff>139700</xdr:rowOff>
    </xdr:from>
    <xdr:ext cx="668637" cy="311524"/>
    <xdr:pic>
      <xdr:nvPicPr>
        <xdr:cNvPr id="1080" name="Picture 35" descr="http://shiftonline.org/wp-content/uploads/2016/04/new.png">
          <a:extLst>
            <a:ext uri="{FF2B5EF4-FFF2-40B4-BE49-F238E27FC236}">
              <a16:creationId xmlns:a16="http://schemas.microsoft.com/office/drawing/2014/main" id="{4FC22BD5-01B0-8A4D-ACE3-51EA094F81F7}"/>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187700" y="5190363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177800</xdr:colOff>
      <xdr:row>533</xdr:row>
      <xdr:rowOff>292100</xdr:rowOff>
    </xdr:from>
    <xdr:ext cx="668637" cy="311524"/>
    <xdr:pic>
      <xdr:nvPicPr>
        <xdr:cNvPr id="1081" name="Picture 35" descr="http://shiftonline.org/wp-content/uploads/2016/04/new.png">
          <a:extLst>
            <a:ext uri="{FF2B5EF4-FFF2-40B4-BE49-F238E27FC236}">
              <a16:creationId xmlns:a16="http://schemas.microsoft.com/office/drawing/2014/main" id="{CE27149D-B30C-6341-8843-77506E201235}"/>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467100" y="5214493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2362200</xdr:colOff>
      <xdr:row>542</xdr:row>
      <xdr:rowOff>241300</xdr:rowOff>
    </xdr:from>
    <xdr:ext cx="668637" cy="311524"/>
    <xdr:pic>
      <xdr:nvPicPr>
        <xdr:cNvPr id="1082" name="Picture 35" descr="http://shiftonline.org/wp-content/uploads/2016/04/new.png">
          <a:extLst>
            <a:ext uri="{FF2B5EF4-FFF2-40B4-BE49-F238E27FC236}">
              <a16:creationId xmlns:a16="http://schemas.microsoft.com/office/drawing/2014/main" id="{81BD1AC9-C9F6-AC4F-BADE-4829F954C65F}"/>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200400" y="5417439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2374900</xdr:colOff>
      <xdr:row>541</xdr:row>
      <xdr:rowOff>203200</xdr:rowOff>
    </xdr:from>
    <xdr:ext cx="668637" cy="311524"/>
    <xdr:pic>
      <xdr:nvPicPr>
        <xdr:cNvPr id="1083" name="Picture 35" descr="http://shiftonline.org/wp-content/uploads/2016/04/new.png">
          <a:extLst>
            <a:ext uri="{FF2B5EF4-FFF2-40B4-BE49-F238E27FC236}">
              <a16:creationId xmlns:a16="http://schemas.microsoft.com/office/drawing/2014/main" id="{EB23C3EA-B5F5-4C4C-8E0F-2B917A76E57A}"/>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213100" y="5394452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2336800</xdr:colOff>
      <xdr:row>544</xdr:row>
      <xdr:rowOff>177800</xdr:rowOff>
    </xdr:from>
    <xdr:ext cx="668637" cy="311524"/>
    <xdr:pic>
      <xdr:nvPicPr>
        <xdr:cNvPr id="1085" name="Picture 35" descr="http://shiftonline.org/wp-content/uploads/2016/04/new.png">
          <a:extLst>
            <a:ext uri="{FF2B5EF4-FFF2-40B4-BE49-F238E27FC236}">
              <a16:creationId xmlns:a16="http://schemas.microsoft.com/office/drawing/2014/main" id="{B0BACA22-A57D-AF4F-AC21-B0671A6525EA}"/>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175000" y="5462016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2413000</xdr:colOff>
      <xdr:row>527</xdr:row>
      <xdr:rowOff>330200</xdr:rowOff>
    </xdr:from>
    <xdr:ext cx="668637" cy="311524"/>
    <xdr:pic>
      <xdr:nvPicPr>
        <xdr:cNvPr id="1086" name="Picture 35" descr="http://shiftonline.org/wp-content/uploads/2016/04/new.png">
          <a:extLst>
            <a:ext uri="{FF2B5EF4-FFF2-40B4-BE49-F238E27FC236}">
              <a16:creationId xmlns:a16="http://schemas.microsoft.com/office/drawing/2014/main" id="{D1D7B517-A501-714E-9A11-07A2D6432B95}"/>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251200" y="5079238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25400</xdr:colOff>
      <xdr:row>526</xdr:row>
      <xdr:rowOff>241300</xdr:rowOff>
    </xdr:from>
    <xdr:ext cx="668637" cy="311524"/>
    <xdr:pic>
      <xdr:nvPicPr>
        <xdr:cNvPr id="1087" name="Picture 35" descr="http://shiftonline.org/wp-content/uploads/2016/04/new.png">
          <a:extLst>
            <a:ext uri="{FF2B5EF4-FFF2-40B4-BE49-F238E27FC236}">
              <a16:creationId xmlns:a16="http://schemas.microsoft.com/office/drawing/2014/main" id="{1210A8A6-3328-FE43-8CC4-F02A10001A09}"/>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314700" y="5055743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2413000</xdr:colOff>
      <xdr:row>528</xdr:row>
      <xdr:rowOff>279400</xdr:rowOff>
    </xdr:from>
    <xdr:ext cx="668637" cy="311524"/>
    <xdr:pic>
      <xdr:nvPicPr>
        <xdr:cNvPr id="194112" name="Picture 35" descr="http://shiftonline.org/wp-content/uploads/2016/04/new.png">
          <a:extLst>
            <a:ext uri="{FF2B5EF4-FFF2-40B4-BE49-F238E27FC236}">
              <a16:creationId xmlns:a16="http://schemas.microsoft.com/office/drawing/2014/main" id="{90211F82-BBF3-FF4C-8465-EF0AB3959431}"/>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251200" y="5101336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63500</xdr:colOff>
      <xdr:row>529</xdr:row>
      <xdr:rowOff>203200</xdr:rowOff>
    </xdr:from>
    <xdr:ext cx="668637" cy="311524"/>
    <xdr:pic>
      <xdr:nvPicPr>
        <xdr:cNvPr id="194113" name="Picture 35" descr="http://shiftonline.org/wp-content/uploads/2016/04/new.png">
          <a:extLst>
            <a:ext uri="{FF2B5EF4-FFF2-40B4-BE49-F238E27FC236}">
              <a16:creationId xmlns:a16="http://schemas.microsoft.com/office/drawing/2014/main" id="{82BBA6CC-6C9F-BB4F-BD08-EAF5C14E6092}"/>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352800" y="5123180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215900</xdr:colOff>
      <xdr:row>535</xdr:row>
      <xdr:rowOff>152400</xdr:rowOff>
    </xdr:from>
    <xdr:ext cx="668637" cy="311524"/>
    <xdr:pic>
      <xdr:nvPicPr>
        <xdr:cNvPr id="194116" name="Picture 35" descr="http://shiftonline.org/wp-content/uploads/2016/04/new.png">
          <a:extLst>
            <a:ext uri="{FF2B5EF4-FFF2-40B4-BE49-F238E27FC236}">
              <a16:creationId xmlns:a16="http://schemas.microsoft.com/office/drawing/2014/main" id="{C322E839-ECCB-9F46-9442-401A5FD56ED6}"/>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492500" y="5178552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2286000</xdr:colOff>
      <xdr:row>415</xdr:row>
      <xdr:rowOff>228600</xdr:rowOff>
    </xdr:from>
    <xdr:ext cx="668637" cy="311524"/>
    <xdr:pic>
      <xdr:nvPicPr>
        <xdr:cNvPr id="194117" name="Picture 35" descr="http://shiftonline.org/wp-content/uploads/2016/04/new.png">
          <a:extLst>
            <a:ext uri="{FF2B5EF4-FFF2-40B4-BE49-F238E27FC236}">
              <a16:creationId xmlns:a16="http://schemas.microsoft.com/office/drawing/2014/main" id="{5BF6D594-3838-E44A-A629-28F93EF3BE78}"/>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124200" y="3554095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133350</xdr:colOff>
      <xdr:row>481</xdr:row>
      <xdr:rowOff>104775</xdr:rowOff>
    </xdr:from>
    <xdr:to>
      <xdr:col>1</xdr:col>
      <xdr:colOff>2200275</xdr:colOff>
      <xdr:row>482</xdr:row>
      <xdr:rowOff>285750</xdr:rowOff>
    </xdr:to>
    <xdr:sp macro="" textlink="">
      <xdr:nvSpPr>
        <xdr:cNvPr id="28" name="Object 33" hidden="1">
          <a:extLst>
            <a:ext uri="{63B3BB69-23CF-44E3-9099-C40C66FF867C}">
              <a14:compatExt xmlns:a14="http://schemas.microsoft.com/office/drawing/2010/main" spid="_x0000_s1057"/>
            </a:ext>
            <a:ext uri="{FF2B5EF4-FFF2-40B4-BE49-F238E27FC236}">
              <a16:creationId xmlns:a16="http://schemas.microsoft.com/office/drawing/2014/main" id="{65ECA1E0-8850-4613-A497-591F2D271394}"/>
            </a:ext>
          </a:extLst>
        </xdr:cNvPr>
        <xdr:cNvSpPr/>
      </xdr:nvSpPr>
      <xdr:spPr bwMode="auto">
        <a:xfrm>
          <a:off x="133350" y="234829350"/>
          <a:ext cx="2066925" cy="9048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152400</xdr:colOff>
      <xdr:row>483</xdr:row>
      <xdr:rowOff>114300</xdr:rowOff>
    </xdr:from>
    <xdr:to>
      <xdr:col>1</xdr:col>
      <xdr:colOff>2085975</xdr:colOff>
      <xdr:row>483</xdr:row>
      <xdr:rowOff>1362075</xdr:rowOff>
    </xdr:to>
    <xdr:sp macro="" textlink="">
      <xdr:nvSpPr>
        <xdr:cNvPr id="32" name="Object 34" hidden="1">
          <a:extLst>
            <a:ext uri="{63B3BB69-23CF-44E3-9099-C40C66FF867C}">
              <a14:compatExt xmlns:a14="http://schemas.microsoft.com/office/drawing/2010/main" spid="_x0000_s1058"/>
            </a:ext>
            <a:ext uri="{FF2B5EF4-FFF2-40B4-BE49-F238E27FC236}">
              <a16:creationId xmlns:a16="http://schemas.microsoft.com/office/drawing/2014/main" id="{17AC8903-93D7-48A2-A4AA-2FE29FEDEBBD}"/>
            </a:ext>
          </a:extLst>
        </xdr:cNvPr>
        <xdr:cNvSpPr/>
      </xdr:nvSpPr>
      <xdr:spPr bwMode="auto">
        <a:xfrm>
          <a:off x="152400" y="235981875"/>
          <a:ext cx="1933575" cy="8667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609599</xdr:colOff>
      <xdr:row>465</xdr:row>
      <xdr:rowOff>135083</xdr:rowOff>
    </xdr:from>
    <xdr:to>
      <xdr:col>1</xdr:col>
      <xdr:colOff>1781174</xdr:colOff>
      <xdr:row>465</xdr:row>
      <xdr:rowOff>1460501</xdr:rowOff>
    </xdr:to>
    <xdr:pic>
      <xdr:nvPicPr>
        <xdr:cNvPr id="40443" name="Picture 8">
          <a:extLst>
            <a:ext uri="{FF2B5EF4-FFF2-40B4-BE49-F238E27FC236}">
              <a16:creationId xmlns:a16="http://schemas.microsoft.com/office/drawing/2014/main" id="{7365D286-CD52-42A9-BF45-31B0DAE78412}"/>
            </a:ext>
          </a:extLst>
        </xdr:cNvPr>
        <xdr:cNvPicPr>
          <a:picLocks noChangeAspect="1"/>
        </xdr:cNvPicPr>
      </xdr:nvPicPr>
      <xdr:blipFill>
        <a:blip xmlns:r="http://schemas.openxmlformats.org/officeDocument/2006/relationships" r:embed="rId193">
          <a:extLst>
            <a:ext uri="{28A0092B-C50C-407E-A947-70E740481C1C}">
              <a14:useLocalDpi xmlns:a14="http://schemas.microsoft.com/office/drawing/2010/main" val="0"/>
            </a:ext>
          </a:extLst>
        </a:blip>
        <a:srcRect/>
        <a:stretch>
          <a:fillRect/>
        </a:stretch>
      </xdr:blipFill>
      <xdr:spPr bwMode="auto">
        <a:xfrm>
          <a:off x="1447799" y="418219083"/>
          <a:ext cx="1171575" cy="1325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292677</xdr:colOff>
      <xdr:row>461</xdr:row>
      <xdr:rowOff>127699</xdr:rowOff>
    </xdr:from>
    <xdr:to>
      <xdr:col>1</xdr:col>
      <xdr:colOff>2032000</xdr:colOff>
      <xdr:row>461</xdr:row>
      <xdr:rowOff>1830533</xdr:rowOff>
    </xdr:to>
    <xdr:pic>
      <xdr:nvPicPr>
        <xdr:cNvPr id="194120" name="Picture 10">
          <a:extLst>
            <a:ext uri="{FF2B5EF4-FFF2-40B4-BE49-F238E27FC236}">
              <a16:creationId xmlns:a16="http://schemas.microsoft.com/office/drawing/2014/main" id="{1EF5D184-ECF4-4140-B0EE-A3A8C7A9EF69}"/>
            </a:ext>
          </a:extLst>
        </xdr:cNvPr>
        <xdr:cNvPicPr>
          <a:picLocks noChangeAspect="1"/>
        </xdr:cNvPicPr>
      </xdr:nvPicPr>
      <xdr:blipFill>
        <a:blip xmlns:r="http://schemas.openxmlformats.org/officeDocument/2006/relationships" r:embed="rId194">
          <a:extLst>
            <a:ext uri="{28A0092B-C50C-407E-A947-70E740481C1C}">
              <a14:useLocalDpi xmlns:a14="http://schemas.microsoft.com/office/drawing/2010/main" val="0"/>
            </a:ext>
          </a:extLst>
        </a:blip>
        <a:srcRect/>
        <a:stretch>
          <a:fillRect/>
        </a:stretch>
      </xdr:blipFill>
      <xdr:spPr bwMode="auto">
        <a:xfrm>
          <a:off x="1130877" y="411379099"/>
          <a:ext cx="1739323" cy="1702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561743</xdr:colOff>
      <xdr:row>463</xdr:row>
      <xdr:rowOff>88899</xdr:rowOff>
    </xdr:from>
    <xdr:to>
      <xdr:col>1</xdr:col>
      <xdr:colOff>1701800</xdr:colOff>
      <xdr:row>463</xdr:row>
      <xdr:rowOff>1360616</xdr:rowOff>
    </xdr:to>
    <xdr:pic>
      <xdr:nvPicPr>
        <xdr:cNvPr id="194121" name="Picture 11">
          <a:extLst>
            <a:ext uri="{FF2B5EF4-FFF2-40B4-BE49-F238E27FC236}">
              <a16:creationId xmlns:a16="http://schemas.microsoft.com/office/drawing/2014/main" id="{A7738EFC-2653-4223-9CAD-AEC07F4DF4DF}"/>
            </a:ext>
          </a:extLst>
        </xdr:cNvPr>
        <xdr:cNvPicPr>
          <a:picLocks noChangeAspect="1"/>
        </xdr:cNvPicPr>
      </xdr:nvPicPr>
      <xdr:blipFill>
        <a:blip xmlns:r="http://schemas.openxmlformats.org/officeDocument/2006/relationships" r:embed="rId195">
          <a:extLst>
            <a:ext uri="{28A0092B-C50C-407E-A947-70E740481C1C}">
              <a14:useLocalDpi xmlns:a14="http://schemas.microsoft.com/office/drawing/2010/main" val="0"/>
            </a:ext>
          </a:extLst>
        </a:blip>
        <a:srcRect/>
        <a:stretch>
          <a:fillRect/>
        </a:stretch>
      </xdr:blipFill>
      <xdr:spPr bwMode="auto">
        <a:xfrm>
          <a:off x="1399943" y="414858199"/>
          <a:ext cx="1140057" cy="1271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468535</xdr:colOff>
      <xdr:row>464</xdr:row>
      <xdr:rowOff>63500</xdr:rowOff>
    </xdr:from>
    <xdr:to>
      <xdr:col>1</xdr:col>
      <xdr:colOff>1819274</xdr:colOff>
      <xdr:row>464</xdr:row>
      <xdr:rowOff>1663700</xdr:rowOff>
    </xdr:to>
    <xdr:pic>
      <xdr:nvPicPr>
        <xdr:cNvPr id="194122" name="Picture 119">
          <a:extLst>
            <a:ext uri="{FF2B5EF4-FFF2-40B4-BE49-F238E27FC236}">
              <a16:creationId xmlns:a16="http://schemas.microsoft.com/office/drawing/2014/main" id="{B50ED60D-9683-4F4E-95E4-F6606081708D}"/>
            </a:ext>
          </a:extLst>
        </xdr:cNvPr>
        <xdr:cNvPicPr>
          <a:picLocks noChangeAspect="1"/>
        </xdr:cNvPicPr>
      </xdr:nvPicPr>
      <xdr:blipFill>
        <a:blip xmlns:r="http://schemas.openxmlformats.org/officeDocument/2006/relationships" r:embed="rId195">
          <a:extLst>
            <a:ext uri="{28A0092B-C50C-407E-A947-70E740481C1C}">
              <a14:useLocalDpi xmlns:a14="http://schemas.microsoft.com/office/drawing/2010/main" val="0"/>
            </a:ext>
          </a:extLst>
        </a:blip>
        <a:srcRect/>
        <a:stretch>
          <a:fillRect/>
        </a:stretch>
      </xdr:blipFill>
      <xdr:spPr bwMode="auto">
        <a:xfrm>
          <a:off x="1306735" y="416356800"/>
          <a:ext cx="1350739"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483</xdr:row>
      <xdr:rowOff>149225</xdr:rowOff>
    </xdr:from>
    <xdr:to>
      <xdr:col>1</xdr:col>
      <xdr:colOff>2162175</xdr:colOff>
      <xdr:row>483</xdr:row>
      <xdr:rowOff>1244600</xdr:rowOff>
    </xdr:to>
    <xdr:pic>
      <xdr:nvPicPr>
        <xdr:cNvPr id="194123" name="Picture 14">
          <a:extLst>
            <a:ext uri="{FF2B5EF4-FFF2-40B4-BE49-F238E27FC236}">
              <a16:creationId xmlns:a16="http://schemas.microsoft.com/office/drawing/2014/main" id="{0154FCA4-11B9-4518-AFB4-253595C38291}"/>
            </a:ext>
          </a:extLst>
        </xdr:cNvPr>
        <xdr:cNvPicPr>
          <a:picLocks noChangeAspect="1"/>
        </xdr:cNvPicPr>
      </xdr:nvPicPr>
      <xdr:blipFill>
        <a:blip xmlns:r="http://schemas.openxmlformats.org/officeDocument/2006/relationships" r:embed="rId196">
          <a:extLst>
            <a:ext uri="{28A0092B-C50C-407E-A947-70E740481C1C}">
              <a14:useLocalDpi xmlns:a14="http://schemas.microsoft.com/office/drawing/2010/main" val="0"/>
            </a:ext>
          </a:extLst>
        </a:blip>
        <a:srcRect/>
        <a:stretch>
          <a:fillRect/>
        </a:stretch>
      </xdr:blipFill>
      <xdr:spPr bwMode="auto">
        <a:xfrm>
          <a:off x="266700" y="473630625"/>
          <a:ext cx="189547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625475</xdr:colOff>
      <xdr:row>466</xdr:row>
      <xdr:rowOff>139701</xdr:rowOff>
    </xdr:from>
    <xdr:to>
      <xdr:col>1</xdr:col>
      <xdr:colOff>1767522</xdr:colOff>
      <xdr:row>466</xdr:row>
      <xdr:rowOff>1524000</xdr:rowOff>
    </xdr:to>
    <xdr:pic>
      <xdr:nvPicPr>
        <xdr:cNvPr id="194125" name="Picture 13">
          <a:extLst>
            <a:ext uri="{FF2B5EF4-FFF2-40B4-BE49-F238E27FC236}">
              <a16:creationId xmlns:a16="http://schemas.microsoft.com/office/drawing/2014/main" id="{918D00AE-5F69-42EB-AA94-FB2A4A6B0C51}"/>
            </a:ext>
          </a:extLst>
        </xdr:cNvPr>
        <xdr:cNvPicPr>
          <a:picLocks noChangeAspect="1"/>
        </xdr:cNvPicPr>
      </xdr:nvPicPr>
      <xdr:blipFill>
        <a:blip xmlns:r="http://schemas.openxmlformats.org/officeDocument/2006/relationships" r:embed="rId197">
          <a:extLst>
            <a:ext uri="{28A0092B-C50C-407E-A947-70E740481C1C}">
              <a14:useLocalDpi xmlns:a14="http://schemas.microsoft.com/office/drawing/2010/main" val="0"/>
            </a:ext>
          </a:extLst>
        </a:blip>
        <a:srcRect/>
        <a:stretch>
          <a:fillRect/>
        </a:stretch>
      </xdr:blipFill>
      <xdr:spPr bwMode="auto">
        <a:xfrm>
          <a:off x="1463675" y="419823901"/>
          <a:ext cx="1142047" cy="13842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523875</xdr:colOff>
      <xdr:row>467</xdr:row>
      <xdr:rowOff>120118</xdr:rowOff>
    </xdr:from>
    <xdr:to>
      <xdr:col>1</xdr:col>
      <xdr:colOff>1765300</xdr:colOff>
      <xdr:row>467</xdr:row>
      <xdr:rowOff>1498600</xdr:rowOff>
    </xdr:to>
    <xdr:pic>
      <xdr:nvPicPr>
        <xdr:cNvPr id="194127" name="Picture 6">
          <a:extLst>
            <a:ext uri="{FF2B5EF4-FFF2-40B4-BE49-F238E27FC236}">
              <a16:creationId xmlns:a16="http://schemas.microsoft.com/office/drawing/2014/main" id="{32EB1B11-6579-4D68-BEA1-8B780F1F2D7D}"/>
            </a:ext>
          </a:extLst>
        </xdr:cNvPr>
        <xdr:cNvPicPr>
          <a:picLocks noChangeAspect="1"/>
        </xdr:cNvPicPr>
      </xdr:nvPicPr>
      <xdr:blipFill>
        <a:blip xmlns:r="http://schemas.openxmlformats.org/officeDocument/2006/relationships" r:embed="rId198">
          <a:extLst>
            <a:ext uri="{28A0092B-C50C-407E-A947-70E740481C1C}">
              <a14:useLocalDpi xmlns:a14="http://schemas.microsoft.com/office/drawing/2010/main" val="0"/>
            </a:ext>
          </a:extLst>
        </a:blip>
        <a:srcRect/>
        <a:stretch>
          <a:fillRect/>
        </a:stretch>
      </xdr:blipFill>
      <xdr:spPr bwMode="auto">
        <a:xfrm>
          <a:off x="1362075" y="421404518"/>
          <a:ext cx="1241425" cy="1378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177800</xdr:colOff>
      <xdr:row>479</xdr:row>
      <xdr:rowOff>38100</xdr:rowOff>
    </xdr:from>
    <xdr:to>
      <xdr:col>1</xdr:col>
      <xdr:colOff>1235075</xdr:colOff>
      <xdr:row>479</xdr:row>
      <xdr:rowOff>1892300</xdr:rowOff>
    </xdr:to>
    <xdr:pic>
      <xdr:nvPicPr>
        <xdr:cNvPr id="194128" name="Picture 149">
          <a:extLst>
            <a:ext uri="{FF2B5EF4-FFF2-40B4-BE49-F238E27FC236}">
              <a16:creationId xmlns:a16="http://schemas.microsoft.com/office/drawing/2014/main" id="{26B09DC7-8EBC-4627-B3F8-46F2D4243CF9}"/>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rcRect/>
        <a:stretch>
          <a:fillRect/>
        </a:stretch>
      </xdr:blipFill>
      <xdr:spPr bwMode="auto">
        <a:xfrm>
          <a:off x="177800" y="508431800"/>
          <a:ext cx="1057275" cy="185420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352425</xdr:colOff>
      <xdr:row>480</xdr:row>
      <xdr:rowOff>38101</xdr:rowOff>
    </xdr:from>
    <xdr:to>
      <xdr:col>1</xdr:col>
      <xdr:colOff>1943100</xdr:colOff>
      <xdr:row>480</xdr:row>
      <xdr:rowOff>1866901</xdr:rowOff>
    </xdr:to>
    <xdr:pic>
      <xdr:nvPicPr>
        <xdr:cNvPr id="194129" name="Picture 150">
          <a:extLst>
            <a:ext uri="{FF2B5EF4-FFF2-40B4-BE49-F238E27FC236}">
              <a16:creationId xmlns:a16="http://schemas.microsoft.com/office/drawing/2014/main" id="{818BA8DE-4724-4A36-AD11-BFD88AD5B83C}"/>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rcRect/>
        <a:stretch>
          <a:fillRect/>
        </a:stretch>
      </xdr:blipFill>
      <xdr:spPr bwMode="auto">
        <a:xfrm>
          <a:off x="352425" y="469353901"/>
          <a:ext cx="1590675" cy="182880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352425</xdr:colOff>
      <xdr:row>468</xdr:row>
      <xdr:rowOff>0</xdr:rowOff>
    </xdr:from>
    <xdr:to>
      <xdr:col>1</xdr:col>
      <xdr:colOff>1895475</xdr:colOff>
      <xdr:row>468</xdr:row>
      <xdr:rowOff>1120028</xdr:rowOff>
    </xdr:to>
    <xdr:pic>
      <xdr:nvPicPr>
        <xdr:cNvPr id="194136" name="Picture 211" descr="http://www.graf-water.com/fileadmin/_processed_/csm_Produktbild_Natura_2in1_arctic_2b612a199f.png">
          <a:extLst>
            <a:ext uri="{FF2B5EF4-FFF2-40B4-BE49-F238E27FC236}">
              <a16:creationId xmlns:a16="http://schemas.microsoft.com/office/drawing/2014/main" id="{2D498687-E6D9-4C26-9391-55A4A9D898EF}"/>
            </a:ext>
          </a:extLst>
        </xdr:cNvPr>
        <xdr:cNvPicPr>
          <a:picLocks noChangeAspect="1" noChangeArrowheads="1"/>
        </xdr:cNvPicPr>
      </xdr:nvPicPr>
      <xdr:blipFill>
        <a:blip xmlns:r="http://schemas.openxmlformats.org/officeDocument/2006/relationships" r:embed="rId201">
          <a:extLst>
            <a:ext uri="{28A0092B-C50C-407E-A947-70E740481C1C}">
              <a14:useLocalDpi xmlns:a14="http://schemas.microsoft.com/office/drawing/2010/main" val="0"/>
            </a:ext>
          </a:extLst>
        </a:blip>
        <a:srcRect/>
        <a:stretch>
          <a:fillRect/>
        </a:stretch>
      </xdr:blipFill>
      <xdr:spPr bwMode="auto">
        <a:xfrm>
          <a:off x="352425" y="206016225"/>
          <a:ext cx="1543050" cy="891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133350</xdr:colOff>
      <xdr:row>481</xdr:row>
      <xdr:rowOff>142875</xdr:rowOff>
    </xdr:from>
    <xdr:to>
      <xdr:col>1</xdr:col>
      <xdr:colOff>2200275</xdr:colOff>
      <xdr:row>481</xdr:row>
      <xdr:rowOff>977900</xdr:rowOff>
    </xdr:to>
    <xdr:pic>
      <xdr:nvPicPr>
        <xdr:cNvPr id="194137" name="Picture 33">
          <a:extLst>
            <a:ext uri="{FF2B5EF4-FFF2-40B4-BE49-F238E27FC236}">
              <a16:creationId xmlns:a16="http://schemas.microsoft.com/office/drawing/2014/main" id="{43DF0F9B-C39D-4411-BF52-6E85AEE0D141}"/>
            </a:ext>
          </a:extLst>
        </xdr:cNvPr>
        <xdr:cNvPicPr>
          <a:picLocks noChangeAspect="1" noChangeArrowheads="1"/>
        </xdr:cNvPicPr>
      </xdr:nvPicPr>
      <xdr:blipFill>
        <a:blip xmlns:r="http://schemas.openxmlformats.org/officeDocument/2006/relationships" r:embed="rId202">
          <a:extLst>
            <a:ext uri="{28A0092B-C50C-407E-A947-70E740481C1C}">
              <a14:useLocalDpi xmlns:a14="http://schemas.microsoft.com/office/drawing/2010/main" val="0"/>
            </a:ext>
          </a:extLst>
        </a:blip>
        <a:srcRect/>
        <a:stretch>
          <a:fillRect/>
        </a:stretch>
      </xdr:blipFill>
      <xdr:spPr bwMode="auto">
        <a:xfrm>
          <a:off x="133350" y="471376375"/>
          <a:ext cx="2066925" cy="835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1</xdr:col>
      <xdr:colOff>152400</xdr:colOff>
      <xdr:row>482</xdr:row>
      <xdr:rowOff>114301</xdr:rowOff>
    </xdr:from>
    <xdr:to>
      <xdr:col>1</xdr:col>
      <xdr:colOff>2085975</xdr:colOff>
      <xdr:row>482</xdr:row>
      <xdr:rowOff>952501</xdr:rowOff>
    </xdr:to>
    <xdr:pic>
      <xdr:nvPicPr>
        <xdr:cNvPr id="194138" name="Picture 34">
          <a:extLst>
            <a:ext uri="{FF2B5EF4-FFF2-40B4-BE49-F238E27FC236}">
              <a16:creationId xmlns:a16="http://schemas.microsoft.com/office/drawing/2014/main" id="{DE2CBCB8-C6E8-4743-B39C-8B50521A0B39}"/>
            </a:ext>
          </a:extLst>
        </xdr:cNvPr>
        <xdr:cNvPicPr>
          <a:picLocks noChangeAspect="1" noChangeArrowheads="1"/>
        </xdr:cNvPicPr>
      </xdr:nvPicPr>
      <xdr:blipFill>
        <a:blip xmlns:r="http://schemas.openxmlformats.org/officeDocument/2006/relationships" r:embed="rId203">
          <a:extLst>
            <a:ext uri="{28A0092B-C50C-407E-A947-70E740481C1C}">
              <a14:useLocalDpi xmlns:a14="http://schemas.microsoft.com/office/drawing/2010/main" val="0"/>
            </a:ext>
          </a:extLst>
        </a:blip>
        <a:srcRect/>
        <a:stretch>
          <a:fillRect/>
        </a:stretch>
      </xdr:blipFill>
      <xdr:spPr bwMode="auto">
        <a:xfrm>
          <a:off x="152400" y="472490801"/>
          <a:ext cx="1933575" cy="8382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oneCellAnchor>
    <xdr:from>
      <xdr:col>1</xdr:col>
      <xdr:colOff>682170</xdr:colOff>
      <xdr:row>462</xdr:row>
      <xdr:rowOff>266700</xdr:rowOff>
    </xdr:from>
    <xdr:ext cx="922200" cy="1028700"/>
    <xdr:pic>
      <xdr:nvPicPr>
        <xdr:cNvPr id="194139" name="Picture 11">
          <a:extLst>
            <a:ext uri="{FF2B5EF4-FFF2-40B4-BE49-F238E27FC236}">
              <a16:creationId xmlns:a16="http://schemas.microsoft.com/office/drawing/2014/main" id="{CC7628AA-3BBC-4084-8332-5E0393DFF3BE}"/>
            </a:ext>
          </a:extLst>
        </xdr:cNvPr>
        <xdr:cNvPicPr>
          <a:picLocks noChangeAspect="1"/>
        </xdr:cNvPicPr>
      </xdr:nvPicPr>
      <xdr:blipFill>
        <a:blip xmlns:r="http://schemas.openxmlformats.org/officeDocument/2006/relationships" r:embed="rId195">
          <a:extLst>
            <a:ext uri="{28A0092B-C50C-407E-A947-70E740481C1C}">
              <a14:useLocalDpi xmlns:a14="http://schemas.microsoft.com/office/drawing/2010/main" val="0"/>
            </a:ext>
          </a:extLst>
        </a:blip>
        <a:srcRect/>
        <a:stretch>
          <a:fillRect/>
        </a:stretch>
      </xdr:blipFill>
      <xdr:spPr bwMode="auto">
        <a:xfrm>
          <a:off x="1520370" y="413512000"/>
          <a:ext cx="9222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177216</xdr:colOff>
      <xdr:row>259</xdr:row>
      <xdr:rowOff>177801</xdr:rowOff>
    </xdr:from>
    <xdr:to>
      <xdr:col>2</xdr:col>
      <xdr:colOff>898737</xdr:colOff>
      <xdr:row>262</xdr:row>
      <xdr:rowOff>698500</xdr:rowOff>
    </xdr:to>
    <xdr:pic>
      <xdr:nvPicPr>
        <xdr:cNvPr id="194145" name="Picture 194144">
          <a:extLst>
            <a:ext uri="{FF2B5EF4-FFF2-40B4-BE49-F238E27FC236}">
              <a16:creationId xmlns:a16="http://schemas.microsoft.com/office/drawing/2014/main" id="{E884EB11-BC90-4AFF-83DE-876C2D21F7DE}"/>
            </a:ext>
          </a:extLst>
        </xdr:cNvPr>
        <xdr:cNvPicPr>
          <a:picLocks noChangeAspect="1"/>
        </xdr:cNvPicPr>
      </xdr:nvPicPr>
      <xdr:blipFill>
        <a:blip xmlns:r="http://schemas.openxmlformats.org/officeDocument/2006/relationships" r:embed="rId204"/>
        <a:stretch>
          <a:fillRect/>
        </a:stretch>
      </xdr:blipFill>
      <xdr:spPr>
        <a:xfrm>
          <a:off x="1015416" y="231101901"/>
          <a:ext cx="3172621" cy="3175000"/>
        </a:xfrm>
        <a:prstGeom prst="rect">
          <a:avLst/>
        </a:prstGeom>
        <a:ln>
          <a:solidFill>
            <a:schemeClr val="tx1"/>
          </a:solidFill>
        </a:ln>
      </xdr:spPr>
    </xdr:pic>
    <xdr:clientData/>
  </xdr:twoCellAnchor>
  <xdr:twoCellAnchor editAs="oneCell">
    <xdr:from>
      <xdr:col>1</xdr:col>
      <xdr:colOff>177801</xdr:colOff>
      <xdr:row>470</xdr:row>
      <xdr:rowOff>1079500</xdr:rowOff>
    </xdr:from>
    <xdr:to>
      <xdr:col>1</xdr:col>
      <xdr:colOff>1041401</xdr:colOff>
      <xdr:row>471</xdr:row>
      <xdr:rowOff>1564920</xdr:rowOff>
    </xdr:to>
    <xdr:pic>
      <xdr:nvPicPr>
        <xdr:cNvPr id="194148" name="Picture 194147">
          <a:extLst>
            <a:ext uri="{FF2B5EF4-FFF2-40B4-BE49-F238E27FC236}">
              <a16:creationId xmlns:a16="http://schemas.microsoft.com/office/drawing/2014/main" id="{C9A632C2-3152-C079-3EBD-00F3827C7410}"/>
            </a:ext>
          </a:extLst>
        </xdr:cNvPr>
        <xdr:cNvPicPr>
          <a:picLocks noChangeAspect="1"/>
        </xdr:cNvPicPr>
      </xdr:nvPicPr>
      <xdr:blipFill>
        <a:blip xmlns:r="http://schemas.openxmlformats.org/officeDocument/2006/relationships" r:embed="rId205"/>
        <a:stretch>
          <a:fillRect/>
        </a:stretch>
      </xdr:blipFill>
      <xdr:spPr>
        <a:xfrm>
          <a:off x="177801" y="498449600"/>
          <a:ext cx="863600" cy="1679222"/>
        </a:xfrm>
        <a:prstGeom prst="rect">
          <a:avLst/>
        </a:prstGeom>
      </xdr:spPr>
    </xdr:pic>
    <xdr:clientData/>
  </xdr:twoCellAnchor>
  <xdr:twoCellAnchor editAs="oneCell">
    <xdr:from>
      <xdr:col>1</xdr:col>
      <xdr:colOff>1549400</xdr:colOff>
      <xdr:row>471</xdr:row>
      <xdr:rowOff>1637924</xdr:rowOff>
    </xdr:from>
    <xdr:to>
      <xdr:col>2</xdr:col>
      <xdr:colOff>241300</xdr:colOff>
      <xdr:row>473</xdr:row>
      <xdr:rowOff>43973</xdr:rowOff>
    </xdr:to>
    <xdr:pic>
      <xdr:nvPicPr>
        <xdr:cNvPr id="194149" name="Picture 194148">
          <a:extLst>
            <a:ext uri="{FF2B5EF4-FFF2-40B4-BE49-F238E27FC236}">
              <a16:creationId xmlns:a16="http://schemas.microsoft.com/office/drawing/2014/main" id="{B3BEB125-EAE6-AFC7-8906-10346F528026}"/>
            </a:ext>
          </a:extLst>
        </xdr:cNvPr>
        <xdr:cNvPicPr>
          <a:picLocks noChangeAspect="1"/>
        </xdr:cNvPicPr>
      </xdr:nvPicPr>
      <xdr:blipFill>
        <a:blip xmlns:r="http://schemas.openxmlformats.org/officeDocument/2006/relationships" r:embed="rId206"/>
        <a:stretch>
          <a:fillRect/>
        </a:stretch>
      </xdr:blipFill>
      <xdr:spPr>
        <a:xfrm>
          <a:off x="1549400" y="500201824"/>
          <a:ext cx="1143000" cy="1682647"/>
        </a:xfrm>
        <a:prstGeom prst="rect">
          <a:avLst/>
        </a:prstGeom>
      </xdr:spPr>
    </xdr:pic>
    <xdr:clientData/>
  </xdr:twoCellAnchor>
  <xdr:twoCellAnchor editAs="oneCell">
    <xdr:from>
      <xdr:col>1</xdr:col>
      <xdr:colOff>1320800</xdr:colOff>
      <xdr:row>477</xdr:row>
      <xdr:rowOff>1473201</xdr:rowOff>
    </xdr:from>
    <xdr:to>
      <xdr:col>2</xdr:col>
      <xdr:colOff>330199</xdr:colOff>
      <xdr:row>479</xdr:row>
      <xdr:rowOff>483487</xdr:rowOff>
    </xdr:to>
    <xdr:pic>
      <xdr:nvPicPr>
        <xdr:cNvPr id="194150" name="Picture 194149">
          <a:extLst>
            <a:ext uri="{FF2B5EF4-FFF2-40B4-BE49-F238E27FC236}">
              <a16:creationId xmlns:a16="http://schemas.microsoft.com/office/drawing/2014/main" id="{75022728-F7FA-48B8-746E-D3BCD2F82EB6}"/>
            </a:ext>
          </a:extLst>
        </xdr:cNvPr>
        <xdr:cNvPicPr>
          <a:picLocks noChangeAspect="1"/>
        </xdr:cNvPicPr>
      </xdr:nvPicPr>
      <xdr:blipFill>
        <a:blip xmlns:r="http://schemas.openxmlformats.org/officeDocument/2006/relationships" r:embed="rId207"/>
        <a:stretch>
          <a:fillRect/>
        </a:stretch>
      </xdr:blipFill>
      <xdr:spPr>
        <a:xfrm>
          <a:off x="1320800" y="509866901"/>
          <a:ext cx="1460499" cy="2286886"/>
        </a:xfrm>
        <a:prstGeom prst="rect">
          <a:avLst/>
        </a:prstGeom>
      </xdr:spPr>
    </xdr:pic>
    <xdr:clientData/>
  </xdr:twoCellAnchor>
  <xdr:twoCellAnchor editAs="oneCell">
    <xdr:from>
      <xdr:col>1</xdr:col>
      <xdr:colOff>127000</xdr:colOff>
      <xdr:row>472</xdr:row>
      <xdr:rowOff>1346200</xdr:rowOff>
    </xdr:from>
    <xdr:to>
      <xdr:col>1</xdr:col>
      <xdr:colOff>977900</xdr:colOff>
      <xdr:row>474</xdr:row>
      <xdr:rowOff>184832</xdr:rowOff>
    </xdr:to>
    <xdr:pic>
      <xdr:nvPicPr>
        <xdr:cNvPr id="194151" name="Picture 194150">
          <a:extLst>
            <a:ext uri="{FF2B5EF4-FFF2-40B4-BE49-F238E27FC236}">
              <a16:creationId xmlns:a16="http://schemas.microsoft.com/office/drawing/2014/main" id="{842FA2D2-C5E8-1AAB-6CF8-331D5F7B1E81}"/>
            </a:ext>
          </a:extLst>
        </xdr:cNvPr>
        <xdr:cNvPicPr>
          <a:picLocks noChangeAspect="1"/>
        </xdr:cNvPicPr>
      </xdr:nvPicPr>
      <xdr:blipFill>
        <a:blip xmlns:r="http://schemas.openxmlformats.org/officeDocument/2006/relationships" r:embed="rId208"/>
        <a:stretch>
          <a:fillRect/>
        </a:stretch>
      </xdr:blipFill>
      <xdr:spPr>
        <a:xfrm>
          <a:off x="127000" y="501827800"/>
          <a:ext cx="850900" cy="2115232"/>
        </a:xfrm>
        <a:prstGeom prst="rect">
          <a:avLst/>
        </a:prstGeom>
      </xdr:spPr>
    </xdr:pic>
    <xdr:clientData/>
  </xdr:twoCellAnchor>
  <xdr:twoCellAnchor editAs="oneCell">
    <xdr:from>
      <xdr:col>1</xdr:col>
      <xdr:colOff>1384301</xdr:colOff>
      <xdr:row>473</xdr:row>
      <xdr:rowOff>1308101</xdr:rowOff>
    </xdr:from>
    <xdr:to>
      <xdr:col>1</xdr:col>
      <xdr:colOff>2298701</xdr:colOff>
      <xdr:row>475</xdr:row>
      <xdr:rowOff>171586</xdr:rowOff>
    </xdr:to>
    <xdr:pic>
      <xdr:nvPicPr>
        <xdr:cNvPr id="194152" name="Picture 194151">
          <a:extLst>
            <a:ext uri="{FF2B5EF4-FFF2-40B4-BE49-F238E27FC236}">
              <a16:creationId xmlns:a16="http://schemas.microsoft.com/office/drawing/2014/main" id="{5A6F1E6F-A182-BBCC-009C-B429033F3D4F}"/>
            </a:ext>
          </a:extLst>
        </xdr:cNvPr>
        <xdr:cNvPicPr>
          <a:picLocks noChangeAspect="1"/>
        </xdr:cNvPicPr>
      </xdr:nvPicPr>
      <xdr:blipFill>
        <a:blip xmlns:r="http://schemas.openxmlformats.org/officeDocument/2006/relationships" r:embed="rId209"/>
        <a:stretch>
          <a:fillRect/>
        </a:stretch>
      </xdr:blipFill>
      <xdr:spPr>
        <a:xfrm>
          <a:off x="2222501" y="431368201"/>
          <a:ext cx="914400" cy="2140085"/>
        </a:xfrm>
        <a:prstGeom prst="rect">
          <a:avLst/>
        </a:prstGeom>
      </xdr:spPr>
    </xdr:pic>
    <xdr:clientData/>
  </xdr:twoCellAnchor>
  <xdr:twoCellAnchor editAs="oneCell">
    <xdr:from>
      <xdr:col>1</xdr:col>
      <xdr:colOff>292100</xdr:colOff>
      <xdr:row>474</xdr:row>
      <xdr:rowOff>1485900</xdr:rowOff>
    </xdr:from>
    <xdr:to>
      <xdr:col>1</xdr:col>
      <xdr:colOff>1335573</xdr:colOff>
      <xdr:row>476</xdr:row>
      <xdr:rowOff>324447</xdr:rowOff>
    </xdr:to>
    <xdr:pic>
      <xdr:nvPicPr>
        <xdr:cNvPr id="194153" name="Picture 194152">
          <a:extLst>
            <a:ext uri="{FF2B5EF4-FFF2-40B4-BE49-F238E27FC236}">
              <a16:creationId xmlns:a16="http://schemas.microsoft.com/office/drawing/2014/main" id="{CD21611B-8253-CC64-6217-F47C68EAEC32}"/>
            </a:ext>
          </a:extLst>
        </xdr:cNvPr>
        <xdr:cNvPicPr>
          <a:picLocks noChangeAspect="1"/>
        </xdr:cNvPicPr>
      </xdr:nvPicPr>
      <xdr:blipFill>
        <a:blip xmlns:r="http://schemas.openxmlformats.org/officeDocument/2006/relationships" r:embed="rId210"/>
        <a:stretch>
          <a:fillRect/>
        </a:stretch>
      </xdr:blipFill>
      <xdr:spPr>
        <a:xfrm>
          <a:off x="292100" y="505244100"/>
          <a:ext cx="1043473" cy="2115148"/>
        </a:xfrm>
        <a:prstGeom prst="rect">
          <a:avLst/>
        </a:prstGeom>
      </xdr:spPr>
    </xdr:pic>
    <xdr:clientData/>
  </xdr:twoCellAnchor>
  <xdr:twoCellAnchor editAs="oneCell">
    <xdr:from>
      <xdr:col>1</xdr:col>
      <xdr:colOff>317500</xdr:colOff>
      <xdr:row>469</xdr:row>
      <xdr:rowOff>77249</xdr:rowOff>
    </xdr:from>
    <xdr:to>
      <xdr:col>1</xdr:col>
      <xdr:colOff>1282700</xdr:colOff>
      <xdr:row>469</xdr:row>
      <xdr:rowOff>1373037</xdr:rowOff>
    </xdr:to>
    <xdr:pic>
      <xdr:nvPicPr>
        <xdr:cNvPr id="194154" name="Picture 194153">
          <a:extLst>
            <a:ext uri="{FF2B5EF4-FFF2-40B4-BE49-F238E27FC236}">
              <a16:creationId xmlns:a16="http://schemas.microsoft.com/office/drawing/2014/main" id="{56EEF31E-DDEA-FD77-9055-287EE74431F0}"/>
            </a:ext>
          </a:extLst>
        </xdr:cNvPr>
        <xdr:cNvPicPr>
          <a:picLocks noChangeAspect="1"/>
        </xdr:cNvPicPr>
      </xdr:nvPicPr>
      <xdr:blipFill>
        <a:blip xmlns:r="http://schemas.openxmlformats.org/officeDocument/2006/relationships" r:embed="rId211"/>
        <a:stretch>
          <a:fillRect/>
        </a:stretch>
      </xdr:blipFill>
      <xdr:spPr>
        <a:xfrm>
          <a:off x="1155700" y="424295349"/>
          <a:ext cx="965200" cy="1295788"/>
        </a:xfrm>
        <a:prstGeom prst="rect">
          <a:avLst/>
        </a:prstGeom>
      </xdr:spPr>
    </xdr:pic>
    <xdr:clientData/>
  </xdr:twoCellAnchor>
  <xdr:twoCellAnchor editAs="oneCell">
    <xdr:from>
      <xdr:col>1</xdr:col>
      <xdr:colOff>1625600</xdr:colOff>
      <xdr:row>469</xdr:row>
      <xdr:rowOff>1219200</xdr:rowOff>
    </xdr:from>
    <xdr:to>
      <xdr:col>1</xdr:col>
      <xdr:colOff>2226133</xdr:colOff>
      <xdr:row>471</xdr:row>
      <xdr:rowOff>114299</xdr:rowOff>
    </xdr:to>
    <xdr:pic>
      <xdr:nvPicPr>
        <xdr:cNvPr id="194155" name="Picture 194154">
          <a:extLst>
            <a:ext uri="{FF2B5EF4-FFF2-40B4-BE49-F238E27FC236}">
              <a16:creationId xmlns:a16="http://schemas.microsoft.com/office/drawing/2014/main" id="{B5CA6ED6-17B6-465A-F7A5-DABEA0D545A4}"/>
            </a:ext>
          </a:extLst>
        </xdr:cNvPr>
        <xdr:cNvPicPr>
          <a:picLocks noChangeAspect="1"/>
        </xdr:cNvPicPr>
      </xdr:nvPicPr>
      <xdr:blipFill>
        <a:blip xmlns:r="http://schemas.openxmlformats.org/officeDocument/2006/relationships" r:embed="rId212"/>
        <a:stretch>
          <a:fillRect/>
        </a:stretch>
      </xdr:blipFill>
      <xdr:spPr>
        <a:xfrm>
          <a:off x="1625600" y="497395500"/>
          <a:ext cx="600533" cy="1562100"/>
        </a:xfrm>
        <a:prstGeom prst="rect">
          <a:avLst/>
        </a:prstGeom>
      </xdr:spPr>
    </xdr:pic>
    <xdr:clientData/>
  </xdr:twoCellAnchor>
  <xdr:twoCellAnchor editAs="oneCell">
    <xdr:from>
      <xdr:col>1</xdr:col>
      <xdr:colOff>1308100</xdr:colOff>
      <xdr:row>475</xdr:row>
      <xdr:rowOff>1231900</xdr:rowOff>
    </xdr:from>
    <xdr:to>
      <xdr:col>1</xdr:col>
      <xdr:colOff>2273300</xdr:colOff>
      <xdr:row>477</xdr:row>
      <xdr:rowOff>200324</xdr:rowOff>
    </xdr:to>
    <xdr:pic>
      <xdr:nvPicPr>
        <xdr:cNvPr id="194156" name="Picture 194155">
          <a:extLst>
            <a:ext uri="{FF2B5EF4-FFF2-40B4-BE49-F238E27FC236}">
              <a16:creationId xmlns:a16="http://schemas.microsoft.com/office/drawing/2014/main" id="{72B081DD-B595-7D84-26AE-66FD70A401DF}"/>
            </a:ext>
          </a:extLst>
        </xdr:cNvPr>
        <xdr:cNvPicPr>
          <a:picLocks noChangeAspect="1"/>
        </xdr:cNvPicPr>
      </xdr:nvPicPr>
      <xdr:blipFill>
        <a:blip xmlns:r="http://schemas.openxmlformats.org/officeDocument/2006/relationships" r:embed="rId213"/>
        <a:stretch>
          <a:fillRect/>
        </a:stretch>
      </xdr:blipFill>
      <xdr:spPr>
        <a:xfrm>
          <a:off x="1308100" y="506628400"/>
          <a:ext cx="965200" cy="2245023"/>
        </a:xfrm>
        <a:prstGeom prst="rect">
          <a:avLst/>
        </a:prstGeom>
      </xdr:spPr>
    </xdr:pic>
    <xdr:clientData/>
  </xdr:twoCellAnchor>
  <xdr:twoCellAnchor editAs="oneCell">
    <xdr:from>
      <xdr:col>1</xdr:col>
      <xdr:colOff>444501</xdr:colOff>
      <xdr:row>476</xdr:row>
      <xdr:rowOff>1187150</xdr:rowOff>
    </xdr:from>
    <xdr:to>
      <xdr:col>1</xdr:col>
      <xdr:colOff>1168401</xdr:colOff>
      <xdr:row>478</xdr:row>
      <xdr:rowOff>568907</xdr:rowOff>
    </xdr:to>
    <xdr:pic>
      <xdr:nvPicPr>
        <xdr:cNvPr id="194157" name="Picture 194156">
          <a:extLst>
            <a:ext uri="{FF2B5EF4-FFF2-40B4-BE49-F238E27FC236}">
              <a16:creationId xmlns:a16="http://schemas.microsoft.com/office/drawing/2014/main" id="{7D587E96-38C5-F117-B2BF-2D332D0C3A97}"/>
            </a:ext>
          </a:extLst>
        </xdr:cNvPr>
        <xdr:cNvPicPr>
          <a:picLocks noChangeAspect="1"/>
        </xdr:cNvPicPr>
      </xdr:nvPicPr>
      <xdr:blipFill>
        <a:blip xmlns:r="http://schemas.openxmlformats.org/officeDocument/2006/relationships" r:embed="rId214"/>
        <a:stretch>
          <a:fillRect/>
        </a:stretch>
      </xdr:blipFill>
      <xdr:spPr>
        <a:xfrm>
          <a:off x="444501" y="508221950"/>
          <a:ext cx="723900" cy="2658356"/>
        </a:xfrm>
        <a:prstGeom prst="rect">
          <a:avLst/>
        </a:prstGeom>
      </xdr:spPr>
    </xdr:pic>
    <xdr:clientData/>
  </xdr:twoCellAnchor>
  <xdr:twoCellAnchor editAs="oneCell">
    <xdr:from>
      <xdr:col>1</xdr:col>
      <xdr:colOff>488951</xdr:colOff>
      <xdr:row>485</xdr:row>
      <xdr:rowOff>65763</xdr:rowOff>
    </xdr:from>
    <xdr:to>
      <xdr:col>1</xdr:col>
      <xdr:colOff>1473494</xdr:colOff>
      <xdr:row>485</xdr:row>
      <xdr:rowOff>939801</xdr:rowOff>
    </xdr:to>
    <xdr:pic>
      <xdr:nvPicPr>
        <xdr:cNvPr id="194158" name="Picture 194157">
          <a:extLst>
            <a:ext uri="{FF2B5EF4-FFF2-40B4-BE49-F238E27FC236}">
              <a16:creationId xmlns:a16="http://schemas.microsoft.com/office/drawing/2014/main" id="{31D1ED25-72DE-2EDE-9445-8E12313624AF}"/>
            </a:ext>
          </a:extLst>
        </xdr:cNvPr>
        <xdr:cNvPicPr>
          <a:picLocks noChangeAspect="1"/>
        </xdr:cNvPicPr>
      </xdr:nvPicPr>
      <xdr:blipFill>
        <a:blip xmlns:r="http://schemas.openxmlformats.org/officeDocument/2006/relationships" r:embed="rId215"/>
        <a:stretch>
          <a:fillRect/>
        </a:stretch>
      </xdr:blipFill>
      <xdr:spPr>
        <a:xfrm>
          <a:off x="1327151" y="448655163"/>
          <a:ext cx="984543" cy="874038"/>
        </a:xfrm>
        <a:prstGeom prst="rect">
          <a:avLst/>
        </a:prstGeom>
      </xdr:spPr>
    </xdr:pic>
    <xdr:clientData/>
  </xdr:twoCellAnchor>
  <xdr:twoCellAnchor editAs="oneCell">
    <xdr:from>
      <xdr:col>1</xdr:col>
      <xdr:colOff>284816</xdr:colOff>
      <xdr:row>486</xdr:row>
      <xdr:rowOff>101023</xdr:rowOff>
    </xdr:from>
    <xdr:to>
      <xdr:col>1</xdr:col>
      <xdr:colOff>1868102</xdr:colOff>
      <xdr:row>486</xdr:row>
      <xdr:rowOff>952500</xdr:rowOff>
    </xdr:to>
    <xdr:pic>
      <xdr:nvPicPr>
        <xdr:cNvPr id="194160" name="Picture 194159">
          <a:extLst>
            <a:ext uri="{FF2B5EF4-FFF2-40B4-BE49-F238E27FC236}">
              <a16:creationId xmlns:a16="http://schemas.microsoft.com/office/drawing/2014/main" id="{6133E7C5-003B-5799-6B97-0C2B51F23881}"/>
            </a:ext>
          </a:extLst>
        </xdr:cNvPr>
        <xdr:cNvPicPr>
          <a:picLocks noChangeAspect="1"/>
        </xdr:cNvPicPr>
      </xdr:nvPicPr>
      <xdr:blipFill>
        <a:blip xmlns:r="http://schemas.openxmlformats.org/officeDocument/2006/relationships" r:embed="rId216"/>
        <a:stretch>
          <a:fillRect/>
        </a:stretch>
      </xdr:blipFill>
      <xdr:spPr>
        <a:xfrm>
          <a:off x="1123016" y="449795323"/>
          <a:ext cx="1583286" cy="851477"/>
        </a:xfrm>
        <a:prstGeom prst="rect">
          <a:avLst/>
        </a:prstGeom>
      </xdr:spPr>
    </xdr:pic>
    <xdr:clientData/>
  </xdr:twoCellAnchor>
  <xdr:twoCellAnchor editAs="oneCell">
    <xdr:from>
      <xdr:col>1</xdr:col>
      <xdr:colOff>144319</xdr:colOff>
      <xdr:row>484</xdr:row>
      <xdr:rowOff>375227</xdr:rowOff>
    </xdr:from>
    <xdr:to>
      <xdr:col>1</xdr:col>
      <xdr:colOff>2352387</xdr:colOff>
      <xdr:row>484</xdr:row>
      <xdr:rowOff>883791</xdr:rowOff>
    </xdr:to>
    <xdr:pic>
      <xdr:nvPicPr>
        <xdr:cNvPr id="194161" name="Picture 194160">
          <a:extLst>
            <a:ext uri="{FF2B5EF4-FFF2-40B4-BE49-F238E27FC236}">
              <a16:creationId xmlns:a16="http://schemas.microsoft.com/office/drawing/2014/main" id="{97087152-60A2-931A-5EFA-D881BCE49666}"/>
            </a:ext>
          </a:extLst>
        </xdr:cNvPr>
        <xdr:cNvPicPr>
          <a:picLocks noChangeAspect="1"/>
        </xdr:cNvPicPr>
      </xdr:nvPicPr>
      <xdr:blipFill>
        <a:blip xmlns:r="http://schemas.openxmlformats.org/officeDocument/2006/relationships" r:embed="rId217"/>
        <a:stretch>
          <a:fillRect/>
        </a:stretch>
      </xdr:blipFill>
      <xdr:spPr>
        <a:xfrm>
          <a:off x="144319" y="518564091"/>
          <a:ext cx="2208068" cy="508564"/>
        </a:xfrm>
        <a:prstGeom prst="rect">
          <a:avLst/>
        </a:prstGeom>
      </xdr:spPr>
    </xdr:pic>
    <xdr:clientData/>
  </xdr:twoCellAnchor>
  <xdr:twoCellAnchor editAs="oneCell">
    <xdr:from>
      <xdr:col>1</xdr:col>
      <xdr:colOff>533977</xdr:colOff>
      <xdr:row>487</xdr:row>
      <xdr:rowOff>72158</xdr:rowOff>
    </xdr:from>
    <xdr:to>
      <xdr:col>1</xdr:col>
      <xdr:colOff>1601932</xdr:colOff>
      <xdr:row>487</xdr:row>
      <xdr:rowOff>1073547</xdr:rowOff>
    </xdr:to>
    <xdr:pic>
      <xdr:nvPicPr>
        <xdr:cNvPr id="194162" name="Picture 194161">
          <a:extLst>
            <a:ext uri="{FF2B5EF4-FFF2-40B4-BE49-F238E27FC236}">
              <a16:creationId xmlns:a16="http://schemas.microsoft.com/office/drawing/2014/main" id="{64911BB3-FCAE-6D7F-EA08-F3AD12282840}"/>
            </a:ext>
          </a:extLst>
        </xdr:cNvPr>
        <xdr:cNvPicPr>
          <a:picLocks noChangeAspect="1"/>
        </xdr:cNvPicPr>
      </xdr:nvPicPr>
      <xdr:blipFill>
        <a:blip xmlns:r="http://schemas.openxmlformats.org/officeDocument/2006/relationships" r:embed="rId218"/>
        <a:stretch>
          <a:fillRect/>
        </a:stretch>
      </xdr:blipFill>
      <xdr:spPr>
        <a:xfrm>
          <a:off x="533977" y="521594772"/>
          <a:ext cx="1067955" cy="1001389"/>
        </a:xfrm>
        <a:prstGeom prst="rect">
          <a:avLst/>
        </a:prstGeom>
      </xdr:spPr>
    </xdr:pic>
    <xdr:clientData/>
  </xdr:twoCellAnchor>
  <xdr:twoCellAnchor editAs="oneCell">
    <xdr:from>
      <xdr:col>1</xdr:col>
      <xdr:colOff>115455</xdr:colOff>
      <xdr:row>561</xdr:row>
      <xdr:rowOff>346363</xdr:rowOff>
    </xdr:from>
    <xdr:to>
      <xdr:col>2</xdr:col>
      <xdr:colOff>848880</xdr:colOff>
      <xdr:row>562</xdr:row>
      <xdr:rowOff>123488</xdr:rowOff>
    </xdr:to>
    <xdr:pic>
      <xdr:nvPicPr>
        <xdr:cNvPr id="9" name="Picture 8">
          <a:extLst>
            <a:ext uri="{FF2B5EF4-FFF2-40B4-BE49-F238E27FC236}">
              <a16:creationId xmlns:a16="http://schemas.microsoft.com/office/drawing/2014/main" id="{6F3C5109-C240-4325-96E2-8404CCD28906}"/>
            </a:ext>
          </a:extLst>
        </xdr:cNvPr>
        <xdr:cNvPicPr>
          <a:picLocks noChangeAspect="1"/>
        </xdr:cNvPicPr>
      </xdr:nvPicPr>
      <xdr:blipFill rotWithShape="1">
        <a:blip xmlns:r="http://schemas.openxmlformats.org/officeDocument/2006/relationships" r:embed="rId219" cstate="print">
          <a:extLst>
            <a:ext uri="{28A0092B-C50C-407E-A947-70E740481C1C}">
              <a14:useLocalDpi xmlns:a14="http://schemas.microsoft.com/office/drawing/2010/main"/>
            </a:ext>
          </a:extLst>
        </a:blip>
        <a:srcRect/>
        <a:stretch/>
      </xdr:blipFill>
      <xdr:spPr>
        <a:xfrm>
          <a:off x="115455" y="544252727"/>
          <a:ext cx="3186834" cy="2952126"/>
        </a:xfrm>
        <a:prstGeom prst="rect">
          <a:avLst/>
        </a:prstGeom>
      </xdr:spPr>
    </xdr:pic>
    <xdr:clientData/>
  </xdr:twoCellAnchor>
  <xdr:twoCellAnchor editAs="oneCell">
    <xdr:from>
      <xdr:col>1</xdr:col>
      <xdr:colOff>2149783</xdr:colOff>
      <xdr:row>291</xdr:row>
      <xdr:rowOff>371763</xdr:rowOff>
    </xdr:from>
    <xdr:to>
      <xdr:col>2</xdr:col>
      <xdr:colOff>947770</xdr:colOff>
      <xdr:row>291</xdr:row>
      <xdr:rowOff>1231900</xdr:rowOff>
    </xdr:to>
    <xdr:pic>
      <xdr:nvPicPr>
        <xdr:cNvPr id="8" name="Picture 7">
          <a:extLst>
            <a:ext uri="{FF2B5EF4-FFF2-40B4-BE49-F238E27FC236}">
              <a16:creationId xmlns:a16="http://schemas.microsoft.com/office/drawing/2014/main" id="{AC2E0761-ABD6-CEF5-6C7A-FFBA24D70E20}"/>
            </a:ext>
          </a:extLst>
        </xdr:cNvPr>
        <xdr:cNvPicPr>
          <a:picLocks noChangeAspect="1"/>
        </xdr:cNvPicPr>
      </xdr:nvPicPr>
      <xdr:blipFill rotWithShape="1">
        <a:blip xmlns:r="http://schemas.openxmlformats.org/officeDocument/2006/relationships" r:embed="rId220" cstate="print">
          <a:extLst>
            <a:ext uri="{28A0092B-C50C-407E-A947-70E740481C1C}">
              <a14:useLocalDpi xmlns:a14="http://schemas.microsoft.com/office/drawing/2010/main"/>
            </a:ext>
          </a:extLst>
        </a:blip>
        <a:srcRect/>
        <a:stretch/>
      </xdr:blipFill>
      <xdr:spPr>
        <a:xfrm>
          <a:off x="2987983" y="267617863"/>
          <a:ext cx="1249087" cy="860137"/>
        </a:xfrm>
        <a:prstGeom prst="rect">
          <a:avLst/>
        </a:prstGeom>
      </xdr:spPr>
    </xdr:pic>
    <xdr:clientData/>
  </xdr:twoCellAnchor>
  <xdr:twoCellAnchor editAs="oneCell">
    <xdr:from>
      <xdr:col>1</xdr:col>
      <xdr:colOff>438150</xdr:colOff>
      <xdr:row>29</xdr:row>
      <xdr:rowOff>87525</xdr:rowOff>
    </xdr:from>
    <xdr:to>
      <xdr:col>1</xdr:col>
      <xdr:colOff>2030339</xdr:colOff>
      <xdr:row>29</xdr:row>
      <xdr:rowOff>1739900</xdr:rowOff>
    </xdr:to>
    <xdr:pic>
      <xdr:nvPicPr>
        <xdr:cNvPr id="23" name="Picture 22">
          <a:extLst>
            <a:ext uri="{FF2B5EF4-FFF2-40B4-BE49-F238E27FC236}">
              <a16:creationId xmlns:a16="http://schemas.microsoft.com/office/drawing/2014/main" id="{30DC2370-1070-DBF2-7E28-7727A752C9AE}"/>
            </a:ext>
          </a:extLst>
        </xdr:cNvPr>
        <xdr:cNvPicPr>
          <a:picLocks noChangeAspect="1"/>
        </xdr:cNvPicPr>
      </xdr:nvPicPr>
      <xdr:blipFill rotWithShape="1">
        <a:blip xmlns:r="http://schemas.openxmlformats.org/officeDocument/2006/relationships" r:embed="rId221" cstate="screen">
          <a:extLst>
            <a:ext uri="{28A0092B-C50C-407E-A947-70E740481C1C}">
              <a14:useLocalDpi xmlns:a14="http://schemas.microsoft.com/office/drawing/2010/main" val="0"/>
            </a:ext>
          </a:extLst>
        </a:blip>
        <a:srcRect/>
        <a:stretch>
          <a:fillRect/>
        </a:stretch>
      </xdr:blipFill>
      <xdr:spPr>
        <a:xfrm>
          <a:off x="1276350" y="40702125"/>
          <a:ext cx="1592189" cy="1652375"/>
        </a:xfrm>
        <a:prstGeom prst="rect">
          <a:avLst/>
        </a:prstGeom>
      </xdr:spPr>
    </xdr:pic>
    <xdr:clientData/>
  </xdr:twoCellAnchor>
  <xdr:twoCellAnchor editAs="oneCell">
    <xdr:from>
      <xdr:col>1</xdr:col>
      <xdr:colOff>495300</xdr:colOff>
      <xdr:row>32</xdr:row>
      <xdr:rowOff>228601</xdr:rowOff>
    </xdr:from>
    <xdr:to>
      <xdr:col>2</xdr:col>
      <xdr:colOff>571499</xdr:colOff>
      <xdr:row>32</xdr:row>
      <xdr:rowOff>1981201</xdr:rowOff>
    </xdr:to>
    <xdr:pic>
      <xdr:nvPicPr>
        <xdr:cNvPr id="44" name="Picture 43">
          <a:extLst>
            <a:ext uri="{FF2B5EF4-FFF2-40B4-BE49-F238E27FC236}">
              <a16:creationId xmlns:a16="http://schemas.microsoft.com/office/drawing/2014/main" id="{6AD2E0AF-7AF2-7270-6226-E2CD83C83ADF}"/>
            </a:ext>
          </a:extLst>
        </xdr:cNvPr>
        <xdr:cNvPicPr>
          <a:picLocks noChangeAspect="1"/>
        </xdr:cNvPicPr>
      </xdr:nvPicPr>
      <xdr:blipFill rotWithShape="1">
        <a:blip xmlns:r="http://schemas.openxmlformats.org/officeDocument/2006/relationships" r:embed="rId222" cstate="screen">
          <a:extLst>
            <a:ext uri="{28A0092B-C50C-407E-A947-70E740481C1C}">
              <a14:useLocalDpi xmlns:a14="http://schemas.microsoft.com/office/drawing/2010/main" val="0"/>
            </a:ext>
          </a:extLst>
        </a:blip>
        <a:srcRect/>
        <a:stretch>
          <a:fillRect/>
        </a:stretch>
      </xdr:blipFill>
      <xdr:spPr>
        <a:xfrm>
          <a:off x="1200150" y="47129701"/>
          <a:ext cx="2533649" cy="1752600"/>
        </a:xfrm>
        <a:prstGeom prst="rect">
          <a:avLst/>
        </a:prstGeom>
      </xdr:spPr>
    </xdr:pic>
    <xdr:clientData/>
  </xdr:twoCellAnchor>
  <xdr:twoCellAnchor editAs="oneCell">
    <xdr:from>
      <xdr:col>1</xdr:col>
      <xdr:colOff>857250</xdr:colOff>
      <xdr:row>36</xdr:row>
      <xdr:rowOff>133350</xdr:rowOff>
    </xdr:from>
    <xdr:to>
      <xdr:col>2</xdr:col>
      <xdr:colOff>139700</xdr:colOff>
      <xdr:row>36</xdr:row>
      <xdr:rowOff>1739948</xdr:rowOff>
    </xdr:to>
    <xdr:pic>
      <xdr:nvPicPr>
        <xdr:cNvPr id="40403" name="Picture 40402">
          <a:extLst>
            <a:ext uri="{FF2B5EF4-FFF2-40B4-BE49-F238E27FC236}">
              <a16:creationId xmlns:a16="http://schemas.microsoft.com/office/drawing/2014/main" id="{007958AE-1EE0-0CDA-80F7-16428726F396}"/>
            </a:ext>
          </a:extLst>
        </xdr:cNvPr>
        <xdr:cNvPicPr>
          <a:picLocks noChangeAspect="1"/>
        </xdr:cNvPicPr>
      </xdr:nvPicPr>
      <xdr:blipFill rotWithShape="1">
        <a:blip xmlns:r="http://schemas.openxmlformats.org/officeDocument/2006/relationships" r:embed="rId223" cstate="screen">
          <a:extLst>
            <a:ext uri="{28A0092B-C50C-407E-A947-70E740481C1C}">
              <a14:useLocalDpi xmlns:a14="http://schemas.microsoft.com/office/drawing/2010/main" val="0"/>
            </a:ext>
          </a:extLst>
        </a:blip>
        <a:srcRect/>
        <a:stretch>
          <a:fillRect/>
        </a:stretch>
      </xdr:blipFill>
      <xdr:spPr>
        <a:xfrm>
          <a:off x="1695450" y="51669950"/>
          <a:ext cx="1733550" cy="1606598"/>
        </a:xfrm>
        <a:prstGeom prst="rect">
          <a:avLst/>
        </a:prstGeom>
      </xdr:spPr>
    </xdr:pic>
    <xdr:clientData/>
  </xdr:twoCellAnchor>
  <xdr:twoCellAnchor editAs="oneCell">
    <xdr:from>
      <xdr:col>1</xdr:col>
      <xdr:colOff>195262</xdr:colOff>
      <xdr:row>31</xdr:row>
      <xdr:rowOff>190500</xdr:rowOff>
    </xdr:from>
    <xdr:to>
      <xdr:col>1</xdr:col>
      <xdr:colOff>2081212</xdr:colOff>
      <xdr:row>31</xdr:row>
      <xdr:rowOff>2705100</xdr:rowOff>
    </xdr:to>
    <xdr:pic>
      <xdr:nvPicPr>
        <xdr:cNvPr id="194119" name="Picture 194118">
          <a:extLst>
            <a:ext uri="{FF2B5EF4-FFF2-40B4-BE49-F238E27FC236}">
              <a16:creationId xmlns:a16="http://schemas.microsoft.com/office/drawing/2014/main" id="{49A67B68-3A0A-93DC-62F3-F053DEC670E7}"/>
            </a:ext>
          </a:extLst>
        </xdr:cNvPr>
        <xdr:cNvPicPr>
          <a:picLocks noChangeAspect="1"/>
        </xdr:cNvPicPr>
      </xdr:nvPicPr>
      <xdr:blipFill>
        <a:blip xmlns:r="http://schemas.openxmlformats.org/officeDocument/2006/relationships" r:embed="rId224" cstate="screen">
          <a:extLst>
            <a:ext uri="{28A0092B-C50C-407E-A947-70E740481C1C}">
              <a14:useLocalDpi xmlns:a14="http://schemas.microsoft.com/office/drawing/2010/main" val="0"/>
            </a:ext>
          </a:extLst>
        </a:blip>
        <a:stretch>
          <a:fillRect/>
        </a:stretch>
      </xdr:blipFill>
      <xdr:spPr>
        <a:xfrm>
          <a:off x="1033462" y="44119800"/>
          <a:ext cx="1885950" cy="2514600"/>
        </a:xfrm>
        <a:prstGeom prst="rect">
          <a:avLst/>
        </a:prstGeom>
      </xdr:spPr>
    </xdr:pic>
    <xdr:clientData/>
  </xdr:twoCellAnchor>
  <xdr:twoCellAnchor editAs="oneCell">
    <xdr:from>
      <xdr:col>1</xdr:col>
      <xdr:colOff>355600</xdr:colOff>
      <xdr:row>34</xdr:row>
      <xdr:rowOff>48931</xdr:rowOff>
    </xdr:from>
    <xdr:to>
      <xdr:col>2</xdr:col>
      <xdr:colOff>641350</xdr:colOff>
      <xdr:row>34</xdr:row>
      <xdr:rowOff>1339849</xdr:rowOff>
    </xdr:to>
    <xdr:pic>
      <xdr:nvPicPr>
        <xdr:cNvPr id="194130" name="Picture 194129">
          <a:extLst>
            <a:ext uri="{FF2B5EF4-FFF2-40B4-BE49-F238E27FC236}">
              <a16:creationId xmlns:a16="http://schemas.microsoft.com/office/drawing/2014/main" id="{46B07841-1894-E8BD-ABD5-54C7980F3650}"/>
            </a:ext>
          </a:extLst>
        </xdr:cNvPr>
        <xdr:cNvPicPr>
          <a:picLocks noChangeAspect="1"/>
        </xdr:cNvPicPr>
      </xdr:nvPicPr>
      <xdr:blipFill rotWithShape="1">
        <a:blip xmlns:r="http://schemas.openxmlformats.org/officeDocument/2006/relationships" r:embed="rId225" cstate="screen">
          <a:extLst>
            <a:ext uri="{28A0092B-C50C-407E-A947-70E740481C1C}">
              <a14:useLocalDpi xmlns:a14="http://schemas.microsoft.com/office/drawing/2010/main" val="0"/>
            </a:ext>
          </a:extLst>
        </a:blip>
        <a:srcRect/>
        <a:stretch>
          <a:fillRect/>
        </a:stretch>
      </xdr:blipFill>
      <xdr:spPr>
        <a:xfrm>
          <a:off x="1193800" y="49655131"/>
          <a:ext cx="2736850" cy="1290918"/>
        </a:xfrm>
        <a:prstGeom prst="rect">
          <a:avLst/>
        </a:prstGeom>
      </xdr:spPr>
    </xdr:pic>
    <xdr:clientData/>
  </xdr:twoCellAnchor>
  <xdr:twoCellAnchor editAs="oneCell">
    <xdr:from>
      <xdr:col>1</xdr:col>
      <xdr:colOff>1619250</xdr:colOff>
      <xdr:row>31</xdr:row>
      <xdr:rowOff>1714501</xdr:rowOff>
    </xdr:from>
    <xdr:to>
      <xdr:col>2</xdr:col>
      <xdr:colOff>933450</xdr:colOff>
      <xdr:row>31</xdr:row>
      <xdr:rowOff>2896675</xdr:rowOff>
    </xdr:to>
    <xdr:pic>
      <xdr:nvPicPr>
        <xdr:cNvPr id="40416" name="Picture 40415">
          <a:extLst>
            <a:ext uri="{FF2B5EF4-FFF2-40B4-BE49-F238E27FC236}">
              <a16:creationId xmlns:a16="http://schemas.microsoft.com/office/drawing/2014/main" id="{53C24D7E-38AB-B103-DD1A-BD00EF9C6E82}"/>
            </a:ext>
          </a:extLst>
        </xdr:cNvPr>
        <xdr:cNvPicPr>
          <a:picLocks noChangeAspect="1"/>
        </xdr:cNvPicPr>
      </xdr:nvPicPr>
      <xdr:blipFill>
        <a:blip xmlns:r="http://schemas.openxmlformats.org/officeDocument/2006/relationships" r:embed="rId226" cstate="screen">
          <a:extLst>
            <a:ext uri="{28A0092B-C50C-407E-A947-70E740481C1C}">
              <a14:useLocalDpi xmlns:a14="http://schemas.microsoft.com/office/drawing/2010/main" val="0"/>
            </a:ext>
          </a:extLst>
        </a:blip>
        <a:stretch>
          <a:fillRect/>
        </a:stretch>
      </xdr:blipFill>
      <xdr:spPr>
        <a:xfrm>
          <a:off x="2324100" y="44824651"/>
          <a:ext cx="1771650" cy="1182174"/>
        </a:xfrm>
        <a:prstGeom prst="rect">
          <a:avLst/>
        </a:prstGeom>
      </xdr:spPr>
    </xdr:pic>
    <xdr:clientData/>
  </xdr:twoCellAnchor>
  <xdr:twoCellAnchor editAs="oneCell">
    <xdr:from>
      <xdr:col>1</xdr:col>
      <xdr:colOff>609601</xdr:colOff>
      <xdr:row>181</xdr:row>
      <xdr:rowOff>184152</xdr:rowOff>
    </xdr:from>
    <xdr:to>
      <xdr:col>2</xdr:col>
      <xdr:colOff>190501</xdr:colOff>
      <xdr:row>182</xdr:row>
      <xdr:rowOff>673861</xdr:rowOff>
    </xdr:to>
    <xdr:pic>
      <xdr:nvPicPr>
        <xdr:cNvPr id="194132" name="Picture 194131">
          <a:extLst>
            <a:ext uri="{FF2B5EF4-FFF2-40B4-BE49-F238E27FC236}">
              <a16:creationId xmlns:a16="http://schemas.microsoft.com/office/drawing/2014/main" id="{8FD770B6-B3E3-2B17-1DC8-B1FBF6D299C4}"/>
            </a:ext>
          </a:extLst>
        </xdr:cNvPr>
        <xdr:cNvPicPr>
          <a:picLocks noChangeAspect="1"/>
        </xdr:cNvPicPr>
      </xdr:nvPicPr>
      <xdr:blipFill>
        <a:blip xmlns:r="http://schemas.openxmlformats.org/officeDocument/2006/relationships" r:embed="rId227" cstate="screen">
          <a:extLst>
            <a:ext uri="{28A0092B-C50C-407E-A947-70E740481C1C}">
              <a14:useLocalDpi xmlns:a14="http://schemas.microsoft.com/office/drawing/2010/main" val="0"/>
            </a:ext>
          </a:extLst>
        </a:blip>
        <a:stretch>
          <a:fillRect/>
        </a:stretch>
      </xdr:blipFill>
      <xdr:spPr>
        <a:xfrm>
          <a:off x="1447801" y="166693852"/>
          <a:ext cx="2032000" cy="1289808"/>
        </a:xfrm>
        <a:prstGeom prst="rect">
          <a:avLst/>
        </a:prstGeom>
      </xdr:spPr>
    </xdr:pic>
    <xdr:clientData/>
  </xdr:twoCellAnchor>
  <xdr:twoCellAnchor editAs="oneCell">
    <xdr:from>
      <xdr:col>1</xdr:col>
      <xdr:colOff>1206500</xdr:colOff>
      <xdr:row>187</xdr:row>
      <xdr:rowOff>107764</xdr:rowOff>
    </xdr:from>
    <xdr:to>
      <xdr:col>1</xdr:col>
      <xdr:colOff>1981199</xdr:colOff>
      <xdr:row>187</xdr:row>
      <xdr:rowOff>1406525</xdr:rowOff>
    </xdr:to>
    <xdr:pic>
      <xdr:nvPicPr>
        <xdr:cNvPr id="194140" name="Picture 194139">
          <a:extLst>
            <a:ext uri="{FF2B5EF4-FFF2-40B4-BE49-F238E27FC236}">
              <a16:creationId xmlns:a16="http://schemas.microsoft.com/office/drawing/2014/main" id="{27D84C0A-62FB-A7A7-CD87-1A682F602002}"/>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2044700" y="171900664"/>
          <a:ext cx="774699" cy="1298761"/>
        </a:xfrm>
        <a:prstGeom prst="rect">
          <a:avLst/>
        </a:prstGeom>
      </xdr:spPr>
    </xdr:pic>
    <xdr:clientData/>
  </xdr:twoCellAnchor>
  <xdr:twoCellAnchor editAs="oneCell">
    <xdr:from>
      <xdr:col>1</xdr:col>
      <xdr:colOff>838200</xdr:colOff>
      <xdr:row>188</xdr:row>
      <xdr:rowOff>139700</xdr:rowOff>
    </xdr:from>
    <xdr:to>
      <xdr:col>2</xdr:col>
      <xdr:colOff>50800</xdr:colOff>
      <xdr:row>188</xdr:row>
      <xdr:rowOff>1248833</xdr:rowOff>
    </xdr:to>
    <xdr:pic>
      <xdr:nvPicPr>
        <xdr:cNvPr id="194142" name="Picture 194141">
          <a:extLst>
            <a:ext uri="{FF2B5EF4-FFF2-40B4-BE49-F238E27FC236}">
              <a16:creationId xmlns:a16="http://schemas.microsoft.com/office/drawing/2014/main" id="{ADCEF07F-3725-B7F8-CE83-6C44753069DC}"/>
            </a:ext>
          </a:extLst>
        </xdr:cNvPr>
        <xdr:cNvPicPr>
          <a:picLocks noChangeAspect="1"/>
        </xdr:cNvPicPr>
      </xdr:nvPicPr>
      <xdr:blipFill>
        <a:blip xmlns:r="http://schemas.openxmlformats.org/officeDocument/2006/relationships" r:embed="rId229" cstate="screen">
          <a:extLst>
            <a:ext uri="{28A0092B-C50C-407E-A947-70E740481C1C}">
              <a14:useLocalDpi xmlns:a14="http://schemas.microsoft.com/office/drawing/2010/main" val="0"/>
            </a:ext>
          </a:extLst>
        </a:blip>
        <a:stretch>
          <a:fillRect/>
        </a:stretch>
      </xdr:blipFill>
      <xdr:spPr>
        <a:xfrm>
          <a:off x="1676400" y="173532800"/>
          <a:ext cx="1663700" cy="1109133"/>
        </a:xfrm>
        <a:prstGeom prst="rect">
          <a:avLst/>
        </a:prstGeom>
      </xdr:spPr>
    </xdr:pic>
    <xdr:clientData/>
  </xdr:twoCellAnchor>
  <xdr:twoCellAnchor editAs="oneCell">
    <xdr:from>
      <xdr:col>1</xdr:col>
      <xdr:colOff>952500</xdr:colOff>
      <xdr:row>192</xdr:row>
      <xdr:rowOff>133351</xdr:rowOff>
    </xdr:from>
    <xdr:to>
      <xdr:col>1</xdr:col>
      <xdr:colOff>2349500</xdr:colOff>
      <xdr:row>192</xdr:row>
      <xdr:rowOff>1114755</xdr:rowOff>
    </xdr:to>
    <xdr:pic>
      <xdr:nvPicPr>
        <xdr:cNvPr id="194159" name="Picture 194158">
          <a:extLst>
            <a:ext uri="{FF2B5EF4-FFF2-40B4-BE49-F238E27FC236}">
              <a16:creationId xmlns:a16="http://schemas.microsoft.com/office/drawing/2014/main" id="{FBD6F7A3-69EA-D0AD-2305-16D49E60EF3B}"/>
            </a:ext>
          </a:extLst>
        </xdr:cNvPr>
        <xdr:cNvPicPr>
          <a:picLocks noChangeAspect="1"/>
        </xdr:cNvPicPr>
      </xdr:nvPicPr>
      <xdr:blipFill>
        <a:blip xmlns:r="http://schemas.openxmlformats.org/officeDocument/2006/relationships" r:embed="rId230" cstate="screen">
          <a:extLst>
            <a:ext uri="{28A0092B-C50C-407E-A947-70E740481C1C}">
              <a14:useLocalDpi xmlns:a14="http://schemas.microsoft.com/office/drawing/2010/main" val="0"/>
            </a:ext>
          </a:extLst>
        </a:blip>
        <a:stretch>
          <a:fillRect/>
        </a:stretch>
      </xdr:blipFill>
      <xdr:spPr>
        <a:xfrm>
          <a:off x="1790700" y="179495451"/>
          <a:ext cx="1397000" cy="981404"/>
        </a:xfrm>
        <a:prstGeom prst="rect">
          <a:avLst/>
        </a:prstGeom>
      </xdr:spPr>
    </xdr:pic>
    <xdr:clientData/>
  </xdr:twoCellAnchor>
  <xdr:twoCellAnchor editAs="oneCell">
    <xdr:from>
      <xdr:col>1</xdr:col>
      <xdr:colOff>949874</xdr:colOff>
      <xdr:row>194</xdr:row>
      <xdr:rowOff>114300</xdr:rowOff>
    </xdr:from>
    <xdr:to>
      <xdr:col>1</xdr:col>
      <xdr:colOff>2165350</xdr:colOff>
      <xdr:row>194</xdr:row>
      <xdr:rowOff>1178415</xdr:rowOff>
    </xdr:to>
    <xdr:pic>
      <xdr:nvPicPr>
        <xdr:cNvPr id="194164" name="Picture 194163">
          <a:extLst>
            <a:ext uri="{FF2B5EF4-FFF2-40B4-BE49-F238E27FC236}">
              <a16:creationId xmlns:a16="http://schemas.microsoft.com/office/drawing/2014/main" id="{1A9B8CF3-DCCE-B093-4B09-6CC5B94E1832}"/>
            </a:ext>
          </a:extLst>
        </xdr:cNvPr>
        <xdr:cNvPicPr>
          <a:picLocks noChangeAspect="1"/>
        </xdr:cNvPicPr>
      </xdr:nvPicPr>
      <xdr:blipFill>
        <a:blip xmlns:r="http://schemas.openxmlformats.org/officeDocument/2006/relationships" r:embed="rId231" cstate="screen">
          <a:extLst>
            <a:ext uri="{28A0092B-C50C-407E-A947-70E740481C1C}">
              <a14:useLocalDpi xmlns:a14="http://schemas.microsoft.com/office/drawing/2010/main" val="0"/>
            </a:ext>
          </a:extLst>
        </a:blip>
        <a:stretch>
          <a:fillRect/>
        </a:stretch>
      </xdr:blipFill>
      <xdr:spPr>
        <a:xfrm>
          <a:off x="1788074" y="182041800"/>
          <a:ext cx="1215476" cy="1064115"/>
        </a:xfrm>
        <a:prstGeom prst="rect">
          <a:avLst/>
        </a:prstGeom>
      </xdr:spPr>
    </xdr:pic>
    <xdr:clientData/>
  </xdr:twoCellAnchor>
  <xdr:twoCellAnchor editAs="oneCell">
    <xdr:from>
      <xdr:col>1</xdr:col>
      <xdr:colOff>674686</xdr:colOff>
      <xdr:row>198</xdr:row>
      <xdr:rowOff>114300</xdr:rowOff>
    </xdr:from>
    <xdr:to>
      <xdr:col>2</xdr:col>
      <xdr:colOff>19049</xdr:colOff>
      <xdr:row>200</xdr:row>
      <xdr:rowOff>1103</xdr:rowOff>
    </xdr:to>
    <xdr:pic>
      <xdr:nvPicPr>
        <xdr:cNvPr id="194166" name="Picture 194165">
          <a:extLst>
            <a:ext uri="{FF2B5EF4-FFF2-40B4-BE49-F238E27FC236}">
              <a16:creationId xmlns:a16="http://schemas.microsoft.com/office/drawing/2014/main" id="{680BFBE9-D4A9-E36F-72C7-3434DC9F9206}"/>
            </a:ext>
          </a:extLst>
        </xdr:cNvPr>
        <xdr:cNvPicPr>
          <a:picLocks noChangeAspect="1"/>
        </xdr:cNvPicPr>
      </xdr:nvPicPr>
      <xdr:blipFill rotWithShape="1">
        <a:blip xmlns:r="http://schemas.openxmlformats.org/officeDocument/2006/relationships" r:embed="rId232" cstate="screen">
          <a:extLst>
            <a:ext uri="{28A0092B-C50C-407E-A947-70E740481C1C}">
              <a14:useLocalDpi xmlns:a14="http://schemas.microsoft.com/office/drawing/2010/main" val="0"/>
            </a:ext>
          </a:extLst>
        </a:blip>
        <a:srcRect/>
        <a:stretch>
          <a:fillRect/>
        </a:stretch>
      </xdr:blipFill>
      <xdr:spPr>
        <a:xfrm rot="21359482">
          <a:off x="1512886" y="187731400"/>
          <a:ext cx="1795463" cy="2476500"/>
        </a:xfrm>
        <a:prstGeom prst="rect">
          <a:avLst/>
        </a:prstGeom>
      </xdr:spPr>
    </xdr:pic>
    <xdr:clientData/>
  </xdr:twoCellAnchor>
  <xdr:twoCellAnchor editAs="oneCell">
    <xdr:from>
      <xdr:col>1</xdr:col>
      <xdr:colOff>571500</xdr:colOff>
      <xdr:row>428</xdr:row>
      <xdr:rowOff>152412</xdr:rowOff>
    </xdr:from>
    <xdr:to>
      <xdr:col>1</xdr:col>
      <xdr:colOff>1854200</xdr:colOff>
      <xdr:row>428</xdr:row>
      <xdr:rowOff>1435112</xdr:rowOff>
    </xdr:to>
    <xdr:pic>
      <xdr:nvPicPr>
        <xdr:cNvPr id="194168" name="Picture 194167">
          <a:extLst>
            <a:ext uri="{FF2B5EF4-FFF2-40B4-BE49-F238E27FC236}">
              <a16:creationId xmlns:a16="http://schemas.microsoft.com/office/drawing/2014/main" id="{CFE22CD9-873D-EEBF-3A0F-6C28CA7C8EB0}"/>
            </a:ext>
          </a:extLst>
        </xdr:cNvPr>
        <xdr:cNvPicPr>
          <a:picLocks noChangeAspect="1"/>
        </xdr:cNvPicPr>
      </xdr:nvPicPr>
      <xdr:blipFill>
        <a:blip xmlns:r="http://schemas.openxmlformats.org/officeDocument/2006/relationships" r:embed="rId233" cstate="screen">
          <a:extLst>
            <a:ext uri="{28A0092B-C50C-407E-A947-70E740481C1C}">
              <a14:useLocalDpi xmlns:a14="http://schemas.microsoft.com/office/drawing/2010/main" val="0"/>
            </a:ext>
          </a:extLst>
        </a:blip>
        <a:stretch>
          <a:fillRect/>
        </a:stretch>
      </xdr:blipFill>
      <xdr:spPr>
        <a:xfrm>
          <a:off x="1409700" y="375348512"/>
          <a:ext cx="1282700" cy="1282700"/>
        </a:xfrm>
        <a:prstGeom prst="rect">
          <a:avLst/>
        </a:prstGeom>
      </xdr:spPr>
    </xdr:pic>
    <xdr:clientData/>
  </xdr:twoCellAnchor>
  <xdr:twoCellAnchor editAs="oneCell">
    <xdr:from>
      <xdr:col>1</xdr:col>
      <xdr:colOff>152401</xdr:colOff>
      <xdr:row>363</xdr:row>
      <xdr:rowOff>438150</xdr:rowOff>
    </xdr:from>
    <xdr:to>
      <xdr:col>2</xdr:col>
      <xdr:colOff>838201</xdr:colOff>
      <xdr:row>366</xdr:row>
      <xdr:rowOff>69889</xdr:rowOff>
    </xdr:to>
    <xdr:pic>
      <xdr:nvPicPr>
        <xdr:cNvPr id="194175" name="Picture 194174">
          <a:extLst>
            <a:ext uri="{FF2B5EF4-FFF2-40B4-BE49-F238E27FC236}">
              <a16:creationId xmlns:a16="http://schemas.microsoft.com/office/drawing/2014/main" id="{04EA9F37-66A2-F51E-E04C-0DB205E9A046}"/>
            </a:ext>
          </a:extLst>
        </xdr:cNvPr>
        <xdr:cNvPicPr>
          <a:picLocks noChangeAspect="1"/>
        </xdr:cNvPicPr>
      </xdr:nvPicPr>
      <xdr:blipFill rotWithShape="1">
        <a:blip xmlns:r="http://schemas.openxmlformats.org/officeDocument/2006/relationships" r:embed="rId234" cstate="screen">
          <a:extLst>
            <a:ext uri="{28A0092B-C50C-407E-A947-70E740481C1C}">
              <a14:useLocalDpi xmlns:a14="http://schemas.microsoft.com/office/drawing/2010/main" val="0"/>
            </a:ext>
          </a:extLst>
        </a:blip>
        <a:srcRect/>
        <a:stretch>
          <a:fillRect/>
        </a:stretch>
      </xdr:blipFill>
      <xdr:spPr>
        <a:xfrm>
          <a:off x="857251" y="314877450"/>
          <a:ext cx="3143250" cy="1803440"/>
        </a:xfrm>
        <a:prstGeom prst="rect">
          <a:avLst/>
        </a:prstGeom>
      </xdr:spPr>
    </xdr:pic>
    <xdr:clientData/>
  </xdr:twoCellAnchor>
  <xdr:twoCellAnchor editAs="oneCell">
    <xdr:from>
      <xdr:col>1</xdr:col>
      <xdr:colOff>812800</xdr:colOff>
      <xdr:row>435</xdr:row>
      <xdr:rowOff>184149</xdr:rowOff>
    </xdr:from>
    <xdr:to>
      <xdr:col>1</xdr:col>
      <xdr:colOff>1739900</xdr:colOff>
      <xdr:row>435</xdr:row>
      <xdr:rowOff>1811284</xdr:rowOff>
    </xdr:to>
    <xdr:pic>
      <xdr:nvPicPr>
        <xdr:cNvPr id="194184" name="Picture 194183">
          <a:extLst>
            <a:ext uri="{FF2B5EF4-FFF2-40B4-BE49-F238E27FC236}">
              <a16:creationId xmlns:a16="http://schemas.microsoft.com/office/drawing/2014/main" id="{2E7AB33C-A38F-A421-5C92-8E259C05EC68}"/>
            </a:ext>
          </a:extLst>
        </xdr:cNvPr>
        <xdr:cNvPicPr>
          <a:picLocks noChangeAspect="1"/>
        </xdr:cNvPicPr>
      </xdr:nvPicPr>
      <xdr:blipFill>
        <a:blip xmlns:r="http://schemas.openxmlformats.org/officeDocument/2006/relationships" r:embed="rId235" cstate="screen">
          <a:extLst>
            <a:ext uri="{28A0092B-C50C-407E-A947-70E740481C1C}">
              <a14:useLocalDpi xmlns:a14="http://schemas.microsoft.com/office/drawing/2010/main" val="0"/>
            </a:ext>
          </a:extLst>
        </a:blip>
        <a:stretch>
          <a:fillRect/>
        </a:stretch>
      </xdr:blipFill>
      <xdr:spPr>
        <a:xfrm>
          <a:off x="1651000" y="386137149"/>
          <a:ext cx="927100" cy="1627135"/>
        </a:xfrm>
        <a:prstGeom prst="rect">
          <a:avLst/>
        </a:prstGeom>
      </xdr:spPr>
    </xdr:pic>
    <xdr:clientData/>
  </xdr:twoCellAnchor>
  <xdr:twoCellAnchor editAs="oneCell">
    <xdr:from>
      <xdr:col>1</xdr:col>
      <xdr:colOff>723900</xdr:colOff>
      <xdr:row>446</xdr:row>
      <xdr:rowOff>139700</xdr:rowOff>
    </xdr:from>
    <xdr:to>
      <xdr:col>1</xdr:col>
      <xdr:colOff>1930400</xdr:colOff>
      <xdr:row>446</xdr:row>
      <xdr:rowOff>1346200</xdr:rowOff>
    </xdr:to>
    <xdr:pic>
      <xdr:nvPicPr>
        <xdr:cNvPr id="194186" name="Picture 194185">
          <a:extLst>
            <a:ext uri="{FF2B5EF4-FFF2-40B4-BE49-F238E27FC236}">
              <a16:creationId xmlns:a16="http://schemas.microsoft.com/office/drawing/2014/main" id="{4C2069C9-838C-80CD-249D-BA59C54BB519}"/>
            </a:ext>
          </a:extLst>
        </xdr:cNvPr>
        <xdr:cNvPicPr>
          <a:picLocks noChangeAspect="1"/>
        </xdr:cNvPicPr>
      </xdr:nvPicPr>
      <xdr:blipFill>
        <a:blip xmlns:r="http://schemas.openxmlformats.org/officeDocument/2006/relationships" r:embed="rId236" cstate="screen">
          <a:extLst>
            <a:ext uri="{28A0092B-C50C-407E-A947-70E740481C1C}">
              <a14:useLocalDpi xmlns:a14="http://schemas.microsoft.com/office/drawing/2010/main" val="0"/>
            </a:ext>
          </a:extLst>
        </a:blip>
        <a:stretch>
          <a:fillRect/>
        </a:stretch>
      </xdr:blipFill>
      <xdr:spPr>
        <a:xfrm>
          <a:off x="1562100" y="400304000"/>
          <a:ext cx="1206500" cy="1206500"/>
        </a:xfrm>
        <a:prstGeom prst="rect">
          <a:avLst/>
        </a:prstGeom>
      </xdr:spPr>
    </xdr:pic>
    <xdr:clientData/>
  </xdr:twoCellAnchor>
  <xdr:twoCellAnchor editAs="oneCell">
    <xdr:from>
      <xdr:col>1</xdr:col>
      <xdr:colOff>849117</xdr:colOff>
      <xdr:row>459</xdr:row>
      <xdr:rowOff>50800</xdr:rowOff>
    </xdr:from>
    <xdr:to>
      <xdr:col>1</xdr:col>
      <xdr:colOff>1663699</xdr:colOff>
      <xdr:row>459</xdr:row>
      <xdr:rowOff>710959</xdr:rowOff>
    </xdr:to>
    <xdr:pic>
      <xdr:nvPicPr>
        <xdr:cNvPr id="194188" name="Picture 194187">
          <a:extLst>
            <a:ext uri="{FF2B5EF4-FFF2-40B4-BE49-F238E27FC236}">
              <a16:creationId xmlns:a16="http://schemas.microsoft.com/office/drawing/2014/main" id="{AFBD715D-D035-19AD-C286-C43FF8A21D38}"/>
            </a:ext>
          </a:extLst>
        </xdr:cNvPr>
        <xdr:cNvPicPr>
          <a:picLocks noChangeAspect="1"/>
        </xdr:cNvPicPr>
      </xdr:nvPicPr>
      <xdr:blipFill>
        <a:blip xmlns:r="http://schemas.openxmlformats.org/officeDocument/2006/relationships" r:embed="rId237" cstate="screen">
          <a:extLst>
            <a:ext uri="{28A0092B-C50C-407E-A947-70E740481C1C}">
              <a14:useLocalDpi xmlns:a14="http://schemas.microsoft.com/office/drawing/2010/main" val="0"/>
            </a:ext>
          </a:extLst>
        </a:blip>
        <a:stretch>
          <a:fillRect/>
        </a:stretch>
      </xdr:blipFill>
      <xdr:spPr>
        <a:xfrm>
          <a:off x="1687317" y="410197300"/>
          <a:ext cx="814582" cy="660159"/>
        </a:xfrm>
        <a:prstGeom prst="rect">
          <a:avLst/>
        </a:prstGeom>
      </xdr:spPr>
    </xdr:pic>
    <xdr:clientData/>
  </xdr:twoCellAnchor>
  <xdr:twoCellAnchor editAs="oneCell">
    <xdr:from>
      <xdr:col>1</xdr:col>
      <xdr:colOff>165101</xdr:colOff>
      <xdr:row>497</xdr:row>
      <xdr:rowOff>127001</xdr:rowOff>
    </xdr:from>
    <xdr:to>
      <xdr:col>1</xdr:col>
      <xdr:colOff>2298700</xdr:colOff>
      <xdr:row>498</xdr:row>
      <xdr:rowOff>316557</xdr:rowOff>
    </xdr:to>
    <xdr:pic>
      <xdr:nvPicPr>
        <xdr:cNvPr id="194190" name="Picture 194189">
          <a:extLst>
            <a:ext uri="{FF2B5EF4-FFF2-40B4-BE49-F238E27FC236}">
              <a16:creationId xmlns:a16="http://schemas.microsoft.com/office/drawing/2014/main" id="{4BA98B3C-CB39-077C-3E21-646ED416CBC0}"/>
            </a:ext>
          </a:extLst>
        </xdr:cNvPr>
        <xdr:cNvPicPr>
          <a:picLocks noChangeAspect="1"/>
        </xdr:cNvPicPr>
      </xdr:nvPicPr>
      <xdr:blipFill rotWithShape="1">
        <a:blip xmlns:r="http://schemas.openxmlformats.org/officeDocument/2006/relationships" r:embed="rId238" cstate="screen">
          <a:extLst>
            <a:ext uri="{28A0092B-C50C-407E-A947-70E740481C1C}">
              <a14:useLocalDpi xmlns:a14="http://schemas.microsoft.com/office/drawing/2010/main" val="0"/>
            </a:ext>
          </a:extLst>
        </a:blip>
        <a:srcRect/>
        <a:stretch>
          <a:fillRect/>
        </a:stretch>
      </xdr:blipFill>
      <xdr:spPr>
        <a:xfrm>
          <a:off x="1003301" y="463918301"/>
          <a:ext cx="2133599" cy="2310456"/>
        </a:xfrm>
        <a:prstGeom prst="rect">
          <a:avLst/>
        </a:prstGeom>
      </xdr:spPr>
    </xdr:pic>
    <xdr:clientData/>
  </xdr:twoCellAnchor>
  <xdr:twoCellAnchor editAs="oneCell">
    <xdr:from>
      <xdr:col>1</xdr:col>
      <xdr:colOff>498009</xdr:colOff>
      <xdr:row>555</xdr:row>
      <xdr:rowOff>119655</xdr:rowOff>
    </xdr:from>
    <xdr:to>
      <xdr:col>2</xdr:col>
      <xdr:colOff>342901</xdr:colOff>
      <xdr:row>555</xdr:row>
      <xdr:rowOff>2225979</xdr:rowOff>
    </xdr:to>
    <xdr:pic>
      <xdr:nvPicPr>
        <xdr:cNvPr id="194200" name="Picture 194199">
          <a:extLst>
            <a:ext uri="{FF2B5EF4-FFF2-40B4-BE49-F238E27FC236}">
              <a16:creationId xmlns:a16="http://schemas.microsoft.com/office/drawing/2014/main" id="{2C8F05CD-25C9-9818-892D-8088BD17CDF1}"/>
            </a:ext>
          </a:extLst>
        </xdr:cNvPr>
        <xdr:cNvPicPr>
          <a:picLocks noChangeAspect="1"/>
        </xdr:cNvPicPr>
      </xdr:nvPicPr>
      <xdr:blipFill rotWithShape="1">
        <a:blip xmlns:r="http://schemas.openxmlformats.org/officeDocument/2006/relationships" r:embed="rId239" cstate="screen">
          <a:extLst>
            <a:ext uri="{28A0092B-C50C-407E-A947-70E740481C1C}">
              <a14:useLocalDpi xmlns:a14="http://schemas.microsoft.com/office/drawing/2010/main" val="0"/>
            </a:ext>
          </a:extLst>
        </a:blip>
        <a:srcRect/>
        <a:stretch>
          <a:fillRect/>
        </a:stretch>
      </xdr:blipFill>
      <xdr:spPr>
        <a:xfrm>
          <a:off x="1336209" y="566438055"/>
          <a:ext cx="2295992" cy="2106324"/>
        </a:xfrm>
        <a:prstGeom prst="rect">
          <a:avLst/>
        </a:prstGeom>
      </xdr:spPr>
    </xdr:pic>
    <xdr:clientData/>
  </xdr:twoCellAnchor>
  <xdr:twoCellAnchor editAs="oneCell">
    <xdr:from>
      <xdr:col>1</xdr:col>
      <xdr:colOff>736600</xdr:colOff>
      <xdr:row>553</xdr:row>
      <xdr:rowOff>99200</xdr:rowOff>
    </xdr:from>
    <xdr:to>
      <xdr:col>2</xdr:col>
      <xdr:colOff>228600</xdr:colOff>
      <xdr:row>553</xdr:row>
      <xdr:rowOff>1487791</xdr:rowOff>
    </xdr:to>
    <xdr:pic>
      <xdr:nvPicPr>
        <xdr:cNvPr id="194205" name="Picture 194204">
          <a:extLst>
            <a:ext uri="{FF2B5EF4-FFF2-40B4-BE49-F238E27FC236}">
              <a16:creationId xmlns:a16="http://schemas.microsoft.com/office/drawing/2014/main" id="{1ED20631-77D7-FEBD-5A24-E58BAE4C6301}"/>
            </a:ext>
          </a:extLst>
        </xdr:cNvPr>
        <xdr:cNvPicPr>
          <a:picLocks noChangeAspect="1"/>
        </xdr:cNvPicPr>
      </xdr:nvPicPr>
      <xdr:blipFill rotWithShape="1">
        <a:blip xmlns:r="http://schemas.openxmlformats.org/officeDocument/2006/relationships" r:embed="rId240" cstate="screen">
          <a:extLst>
            <a:ext uri="{28A0092B-C50C-407E-A947-70E740481C1C}">
              <a14:useLocalDpi xmlns:a14="http://schemas.microsoft.com/office/drawing/2010/main" val="0"/>
            </a:ext>
          </a:extLst>
        </a:blip>
        <a:srcRect/>
        <a:stretch>
          <a:fillRect/>
        </a:stretch>
      </xdr:blipFill>
      <xdr:spPr>
        <a:xfrm>
          <a:off x="1574800" y="562633000"/>
          <a:ext cx="1943100" cy="1388591"/>
        </a:xfrm>
        <a:prstGeom prst="rect">
          <a:avLst/>
        </a:prstGeom>
      </xdr:spPr>
    </xdr:pic>
    <xdr:clientData/>
  </xdr:twoCellAnchor>
  <xdr:twoCellAnchor editAs="oneCell">
    <xdr:from>
      <xdr:col>1</xdr:col>
      <xdr:colOff>634999</xdr:colOff>
      <xdr:row>554</xdr:row>
      <xdr:rowOff>185700</xdr:rowOff>
    </xdr:from>
    <xdr:to>
      <xdr:col>2</xdr:col>
      <xdr:colOff>324287</xdr:colOff>
      <xdr:row>554</xdr:row>
      <xdr:rowOff>1993900</xdr:rowOff>
    </xdr:to>
    <xdr:pic>
      <xdr:nvPicPr>
        <xdr:cNvPr id="194213" name="Picture 194212">
          <a:extLst>
            <a:ext uri="{FF2B5EF4-FFF2-40B4-BE49-F238E27FC236}">
              <a16:creationId xmlns:a16="http://schemas.microsoft.com/office/drawing/2014/main" id="{D7CAE0B8-ECDC-5C44-C652-680B9EB54B21}"/>
            </a:ext>
          </a:extLst>
        </xdr:cNvPr>
        <xdr:cNvPicPr>
          <a:picLocks noChangeAspect="1"/>
        </xdr:cNvPicPr>
      </xdr:nvPicPr>
      <xdr:blipFill rotWithShape="1">
        <a:blip xmlns:r="http://schemas.openxmlformats.org/officeDocument/2006/relationships" r:embed="rId241" cstate="screen">
          <a:extLst>
            <a:ext uri="{28A0092B-C50C-407E-A947-70E740481C1C}">
              <a14:useLocalDpi xmlns:a14="http://schemas.microsoft.com/office/drawing/2010/main" val="0"/>
            </a:ext>
          </a:extLst>
        </a:blip>
        <a:srcRect/>
        <a:stretch>
          <a:fillRect/>
        </a:stretch>
      </xdr:blipFill>
      <xdr:spPr>
        <a:xfrm>
          <a:off x="1473199" y="564307000"/>
          <a:ext cx="2140388" cy="1808200"/>
        </a:xfrm>
        <a:prstGeom prst="rect">
          <a:avLst/>
        </a:prstGeom>
      </xdr:spPr>
    </xdr:pic>
    <xdr:clientData/>
  </xdr:twoCellAnchor>
  <xdr:twoCellAnchor editAs="oneCell">
    <xdr:from>
      <xdr:col>1</xdr:col>
      <xdr:colOff>914400</xdr:colOff>
      <xdr:row>543</xdr:row>
      <xdr:rowOff>146918</xdr:rowOff>
    </xdr:from>
    <xdr:to>
      <xdr:col>2</xdr:col>
      <xdr:colOff>133162</xdr:colOff>
      <xdr:row>543</xdr:row>
      <xdr:rowOff>2044700</xdr:rowOff>
    </xdr:to>
    <xdr:pic>
      <xdr:nvPicPr>
        <xdr:cNvPr id="53" name="Picture 52">
          <a:extLst>
            <a:ext uri="{FF2B5EF4-FFF2-40B4-BE49-F238E27FC236}">
              <a16:creationId xmlns:a16="http://schemas.microsoft.com/office/drawing/2014/main" id="{F1A909C7-537F-721B-3E4F-EF628847B29C}"/>
            </a:ext>
          </a:extLst>
        </xdr:cNvPr>
        <xdr:cNvPicPr>
          <a:picLocks noChangeAspect="1"/>
        </xdr:cNvPicPr>
      </xdr:nvPicPr>
      <xdr:blipFill rotWithShape="1">
        <a:blip xmlns:r="http://schemas.openxmlformats.org/officeDocument/2006/relationships" r:embed="rId242" cstate="screen">
          <a:extLst>
            <a:ext uri="{28A0092B-C50C-407E-A947-70E740481C1C}">
              <a14:useLocalDpi xmlns:a14="http://schemas.microsoft.com/office/drawing/2010/main" val="0"/>
            </a:ext>
          </a:extLst>
        </a:blip>
        <a:srcRect/>
        <a:stretch>
          <a:fillRect/>
        </a:stretch>
      </xdr:blipFill>
      <xdr:spPr>
        <a:xfrm>
          <a:off x="1752600" y="543910118"/>
          <a:ext cx="1669862" cy="1897782"/>
        </a:xfrm>
        <a:prstGeom prst="rect">
          <a:avLst/>
        </a:prstGeom>
      </xdr:spPr>
    </xdr:pic>
    <xdr:clientData/>
  </xdr:twoCellAnchor>
  <xdr:twoCellAnchor editAs="oneCell">
    <xdr:from>
      <xdr:col>1</xdr:col>
      <xdr:colOff>406400</xdr:colOff>
      <xdr:row>74</xdr:row>
      <xdr:rowOff>152401</xdr:rowOff>
    </xdr:from>
    <xdr:to>
      <xdr:col>2</xdr:col>
      <xdr:colOff>203200</xdr:colOff>
      <xdr:row>77</xdr:row>
      <xdr:rowOff>27423</xdr:rowOff>
    </xdr:to>
    <xdr:pic>
      <xdr:nvPicPr>
        <xdr:cNvPr id="40442" name="Picture 40441">
          <a:extLst>
            <a:ext uri="{FF2B5EF4-FFF2-40B4-BE49-F238E27FC236}">
              <a16:creationId xmlns:a16="http://schemas.microsoft.com/office/drawing/2014/main" id="{BD61DEEB-45C8-275F-D6EA-075BC280B20C}"/>
            </a:ext>
          </a:extLst>
        </xdr:cNvPr>
        <xdr:cNvPicPr>
          <a:picLocks noChangeAspect="1"/>
        </xdr:cNvPicPr>
      </xdr:nvPicPr>
      <xdr:blipFill rotWithShape="1">
        <a:blip xmlns:r="http://schemas.openxmlformats.org/officeDocument/2006/relationships" r:embed="rId243" cstate="screen">
          <a:extLst>
            <a:ext uri="{28A0092B-C50C-407E-A947-70E740481C1C}">
              <a14:useLocalDpi xmlns:a14="http://schemas.microsoft.com/office/drawing/2010/main" val="0"/>
            </a:ext>
          </a:extLst>
        </a:blip>
        <a:srcRect/>
        <a:stretch>
          <a:fillRect/>
        </a:stretch>
      </xdr:blipFill>
      <xdr:spPr>
        <a:xfrm>
          <a:off x="1244600" y="80670401"/>
          <a:ext cx="2247900" cy="1703822"/>
        </a:xfrm>
        <a:prstGeom prst="rect">
          <a:avLst/>
        </a:prstGeom>
      </xdr:spPr>
    </xdr:pic>
    <xdr:clientData/>
  </xdr:twoCellAnchor>
  <xdr:twoCellAnchor editAs="oneCell">
    <xdr:from>
      <xdr:col>1</xdr:col>
      <xdr:colOff>749300</xdr:colOff>
      <xdr:row>88</xdr:row>
      <xdr:rowOff>149784</xdr:rowOff>
    </xdr:from>
    <xdr:to>
      <xdr:col>2</xdr:col>
      <xdr:colOff>177800</xdr:colOff>
      <xdr:row>90</xdr:row>
      <xdr:rowOff>113921</xdr:rowOff>
    </xdr:to>
    <xdr:pic>
      <xdr:nvPicPr>
        <xdr:cNvPr id="194135" name="Picture 194134">
          <a:extLst>
            <a:ext uri="{FF2B5EF4-FFF2-40B4-BE49-F238E27FC236}">
              <a16:creationId xmlns:a16="http://schemas.microsoft.com/office/drawing/2014/main" id="{BE0F9754-6C3B-F750-97FC-D00CB8E8734A}"/>
            </a:ext>
          </a:extLst>
        </xdr:cNvPr>
        <xdr:cNvPicPr>
          <a:picLocks noChangeAspect="1"/>
        </xdr:cNvPicPr>
      </xdr:nvPicPr>
      <xdr:blipFill rotWithShape="1">
        <a:blip xmlns:r="http://schemas.openxmlformats.org/officeDocument/2006/relationships" r:embed="rId244" cstate="screen">
          <a:extLst>
            <a:ext uri="{28A0092B-C50C-407E-A947-70E740481C1C}">
              <a14:useLocalDpi xmlns:a14="http://schemas.microsoft.com/office/drawing/2010/main" val="0"/>
            </a:ext>
          </a:extLst>
        </a:blip>
        <a:srcRect/>
        <a:stretch>
          <a:fillRect/>
        </a:stretch>
      </xdr:blipFill>
      <xdr:spPr>
        <a:xfrm>
          <a:off x="1587500" y="88529084"/>
          <a:ext cx="1879600" cy="1767537"/>
        </a:xfrm>
        <a:prstGeom prst="rect">
          <a:avLst/>
        </a:prstGeom>
      </xdr:spPr>
    </xdr:pic>
    <xdr:clientData/>
  </xdr:twoCellAnchor>
  <xdr:twoCellAnchor editAs="oneCell">
    <xdr:from>
      <xdr:col>1</xdr:col>
      <xdr:colOff>711201</xdr:colOff>
      <xdr:row>91</xdr:row>
      <xdr:rowOff>101600</xdr:rowOff>
    </xdr:from>
    <xdr:to>
      <xdr:col>2</xdr:col>
      <xdr:colOff>190501</xdr:colOff>
      <xdr:row>93</xdr:row>
      <xdr:rowOff>193105</xdr:rowOff>
    </xdr:to>
    <xdr:pic>
      <xdr:nvPicPr>
        <xdr:cNvPr id="194143" name="Picture 194142">
          <a:extLst>
            <a:ext uri="{FF2B5EF4-FFF2-40B4-BE49-F238E27FC236}">
              <a16:creationId xmlns:a16="http://schemas.microsoft.com/office/drawing/2014/main" id="{EB8825CA-8937-9991-F8FF-26DE11B15041}"/>
            </a:ext>
          </a:extLst>
        </xdr:cNvPr>
        <xdr:cNvPicPr>
          <a:picLocks noChangeAspect="1"/>
        </xdr:cNvPicPr>
      </xdr:nvPicPr>
      <xdr:blipFill rotWithShape="1">
        <a:blip xmlns:r="http://schemas.openxmlformats.org/officeDocument/2006/relationships" r:embed="rId245" cstate="screen">
          <a:extLst>
            <a:ext uri="{28A0092B-C50C-407E-A947-70E740481C1C}">
              <a14:useLocalDpi xmlns:a14="http://schemas.microsoft.com/office/drawing/2010/main" val="0"/>
            </a:ext>
          </a:extLst>
        </a:blip>
        <a:srcRect/>
        <a:stretch>
          <a:fillRect/>
        </a:stretch>
      </xdr:blipFill>
      <xdr:spPr>
        <a:xfrm>
          <a:off x="1549401" y="90538300"/>
          <a:ext cx="1930400" cy="1831405"/>
        </a:xfrm>
        <a:prstGeom prst="rect">
          <a:avLst/>
        </a:prstGeom>
      </xdr:spPr>
    </xdr:pic>
    <xdr:clientData/>
  </xdr:twoCellAnchor>
  <xdr:twoCellAnchor editAs="oneCell">
    <xdr:from>
      <xdr:col>1</xdr:col>
      <xdr:colOff>546100</xdr:colOff>
      <xdr:row>94</xdr:row>
      <xdr:rowOff>101600</xdr:rowOff>
    </xdr:from>
    <xdr:to>
      <xdr:col>2</xdr:col>
      <xdr:colOff>418809</xdr:colOff>
      <xdr:row>96</xdr:row>
      <xdr:rowOff>152400</xdr:rowOff>
    </xdr:to>
    <xdr:pic>
      <xdr:nvPicPr>
        <xdr:cNvPr id="194146" name="Picture 194145">
          <a:extLst>
            <a:ext uri="{FF2B5EF4-FFF2-40B4-BE49-F238E27FC236}">
              <a16:creationId xmlns:a16="http://schemas.microsoft.com/office/drawing/2014/main" id="{F3B17D4F-CC84-30FE-399C-18B6929E696C}"/>
            </a:ext>
          </a:extLst>
        </xdr:cNvPr>
        <xdr:cNvPicPr>
          <a:picLocks noChangeAspect="1"/>
        </xdr:cNvPicPr>
      </xdr:nvPicPr>
      <xdr:blipFill rotWithShape="1">
        <a:blip xmlns:r="http://schemas.openxmlformats.org/officeDocument/2006/relationships" r:embed="rId246" cstate="screen">
          <a:extLst>
            <a:ext uri="{28A0092B-C50C-407E-A947-70E740481C1C}">
              <a14:useLocalDpi xmlns:a14="http://schemas.microsoft.com/office/drawing/2010/main" val="0"/>
            </a:ext>
          </a:extLst>
        </a:blip>
        <a:srcRect/>
        <a:stretch>
          <a:fillRect/>
        </a:stretch>
      </xdr:blipFill>
      <xdr:spPr>
        <a:xfrm>
          <a:off x="1384300" y="92532200"/>
          <a:ext cx="2323809" cy="1790700"/>
        </a:xfrm>
        <a:prstGeom prst="rect">
          <a:avLst/>
        </a:prstGeom>
      </xdr:spPr>
    </xdr:pic>
    <xdr:clientData/>
  </xdr:twoCellAnchor>
  <xdr:twoCellAnchor editAs="oneCell">
    <xdr:from>
      <xdr:col>1</xdr:col>
      <xdr:colOff>1066800</xdr:colOff>
      <xdr:row>145</xdr:row>
      <xdr:rowOff>127000</xdr:rowOff>
    </xdr:from>
    <xdr:to>
      <xdr:col>1</xdr:col>
      <xdr:colOff>2324100</xdr:colOff>
      <xdr:row>145</xdr:row>
      <xdr:rowOff>1803400</xdr:rowOff>
    </xdr:to>
    <xdr:pic>
      <xdr:nvPicPr>
        <xdr:cNvPr id="194167" name="Picture 194166">
          <a:extLst>
            <a:ext uri="{FF2B5EF4-FFF2-40B4-BE49-F238E27FC236}">
              <a16:creationId xmlns:a16="http://schemas.microsoft.com/office/drawing/2014/main" id="{859D82A2-7C2C-AA96-6BF5-7F915ADCF7C3}"/>
            </a:ext>
          </a:extLst>
        </xdr:cNvPr>
        <xdr:cNvPicPr>
          <a:picLocks noChangeAspect="1"/>
        </xdr:cNvPicPr>
      </xdr:nvPicPr>
      <xdr:blipFill>
        <a:blip xmlns:r="http://schemas.openxmlformats.org/officeDocument/2006/relationships" r:embed="rId247" cstate="screen">
          <a:extLst>
            <a:ext uri="{28A0092B-C50C-407E-A947-70E740481C1C}">
              <a14:useLocalDpi xmlns:a14="http://schemas.microsoft.com/office/drawing/2010/main" val="0"/>
            </a:ext>
          </a:extLst>
        </a:blip>
        <a:stretch>
          <a:fillRect/>
        </a:stretch>
      </xdr:blipFill>
      <xdr:spPr>
        <a:xfrm rot="5400000">
          <a:off x="1695450" y="127819150"/>
          <a:ext cx="1676400" cy="1257300"/>
        </a:xfrm>
        <a:prstGeom prst="rect">
          <a:avLst/>
        </a:prstGeom>
      </xdr:spPr>
    </xdr:pic>
    <xdr:clientData/>
  </xdr:twoCellAnchor>
  <xdr:oneCellAnchor>
    <xdr:from>
      <xdr:col>1</xdr:col>
      <xdr:colOff>95250</xdr:colOff>
      <xdr:row>143</xdr:row>
      <xdr:rowOff>187325</xdr:rowOff>
    </xdr:from>
    <xdr:ext cx="893118" cy="416112"/>
    <xdr:pic>
      <xdr:nvPicPr>
        <xdr:cNvPr id="194178" name="Picture 35" descr="http://shiftonline.org/wp-content/uploads/2016/04/new.png">
          <a:extLst>
            <a:ext uri="{FF2B5EF4-FFF2-40B4-BE49-F238E27FC236}">
              <a16:creationId xmlns:a16="http://schemas.microsoft.com/office/drawing/2014/main" id="{7929BA11-D601-F930-59A3-DEC20166460F}"/>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920750" y="130857625"/>
          <a:ext cx="893118" cy="416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323850</xdr:colOff>
      <xdr:row>145</xdr:row>
      <xdr:rowOff>136525</xdr:rowOff>
    </xdr:from>
    <xdr:ext cx="893118" cy="416112"/>
    <xdr:pic>
      <xdr:nvPicPr>
        <xdr:cNvPr id="220" name="Picture 35" descr="http://shiftonline.org/wp-content/uploads/2016/04/new.png">
          <a:extLst>
            <a:ext uri="{FF2B5EF4-FFF2-40B4-BE49-F238E27FC236}">
              <a16:creationId xmlns:a16="http://schemas.microsoft.com/office/drawing/2014/main" id="{0AD410FA-A532-FC49-9890-0978F822885F}"/>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1162050" y="127619125"/>
          <a:ext cx="893118" cy="416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749300</xdr:colOff>
      <xdr:row>523</xdr:row>
      <xdr:rowOff>101600</xdr:rowOff>
    </xdr:from>
    <xdr:to>
      <xdr:col>2</xdr:col>
      <xdr:colOff>241300</xdr:colOff>
      <xdr:row>523</xdr:row>
      <xdr:rowOff>2044700</xdr:rowOff>
    </xdr:to>
    <xdr:pic>
      <xdr:nvPicPr>
        <xdr:cNvPr id="194196" name="Picture 194195">
          <a:extLst>
            <a:ext uri="{FF2B5EF4-FFF2-40B4-BE49-F238E27FC236}">
              <a16:creationId xmlns:a16="http://schemas.microsoft.com/office/drawing/2014/main" id="{EF2CDB26-FC4B-7723-CDA0-CB8A57F7BCC4}"/>
            </a:ext>
          </a:extLst>
        </xdr:cNvPr>
        <xdr:cNvPicPr>
          <a:picLocks noChangeAspect="1"/>
        </xdr:cNvPicPr>
      </xdr:nvPicPr>
      <xdr:blipFill>
        <a:blip xmlns:r="http://schemas.openxmlformats.org/officeDocument/2006/relationships" r:embed="rId248" cstate="screen">
          <a:extLst>
            <a:ext uri="{28A0092B-C50C-407E-A947-70E740481C1C}">
              <a14:useLocalDpi xmlns:a14="http://schemas.microsoft.com/office/drawing/2010/main" val="0"/>
            </a:ext>
          </a:extLst>
        </a:blip>
        <a:stretch>
          <a:fillRect/>
        </a:stretch>
      </xdr:blipFill>
      <xdr:spPr>
        <a:xfrm>
          <a:off x="1587500" y="498652800"/>
          <a:ext cx="1943100" cy="1943100"/>
        </a:xfrm>
        <a:prstGeom prst="rect">
          <a:avLst/>
        </a:prstGeom>
      </xdr:spPr>
    </xdr:pic>
    <xdr:clientData/>
  </xdr:twoCellAnchor>
  <xdr:twoCellAnchor editAs="oneCell">
    <xdr:from>
      <xdr:col>1</xdr:col>
      <xdr:colOff>977900</xdr:colOff>
      <xdr:row>522</xdr:row>
      <xdr:rowOff>179183</xdr:rowOff>
    </xdr:from>
    <xdr:to>
      <xdr:col>2</xdr:col>
      <xdr:colOff>137364</xdr:colOff>
      <xdr:row>522</xdr:row>
      <xdr:rowOff>2108200</xdr:rowOff>
    </xdr:to>
    <xdr:pic>
      <xdr:nvPicPr>
        <xdr:cNvPr id="194204" name="Picture 194203">
          <a:extLst>
            <a:ext uri="{FF2B5EF4-FFF2-40B4-BE49-F238E27FC236}">
              <a16:creationId xmlns:a16="http://schemas.microsoft.com/office/drawing/2014/main" id="{2C63FFDE-0AC9-D9F9-9DFF-78D5914478F9}"/>
            </a:ext>
          </a:extLst>
        </xdr:cNvPr>
        <xdr:cNvPicPr>
          <a:picLocks noChangeAspect="1"/>
        </xdr:cNvPicPr>
      </xdr:nvPicPr>
      <xdr:blipFill rotWithShape="1">
        <a:blip xmlns:r="http://schemas.openxmlformats.org/officeDocument/2006/relationships" r:embed="rId249" cstate="screen">
          <a:extLst>
            <a:ext uri="{28A0092B-C50C-407E-A947-70E740481C1C}">
              <a14:useLocalDpi xmlns:a14="http://schemas.microsoft.com/office/drawing/2010/main" val="0"/>
            </a:ext>
          </a:extLst>
        </a:blip>
        <a:srcRect/>
        <a:stretch>
          <a:fillRect/>
        </a:stretch>
      </xdr:blipFill>
      <xdr:spPr>
        <a:xfrm>
          <a:off x="1816100" y="496469783"/>
          <a:ext cx="1610564" cy="1929017"/>
        </a:xfrm>
        <a:prstGeom prst="rect">
          <a:avLst/>
        </a:prstGeom>
      </xdr:spPr>
    </xdr:pic>
    <xdr:clientData/>
  </xdr:twoCellAnchor>
  <xdr:oneCellAnchor>
    <xdr:from>
      <xdr:col>1</xdr:col>
      <xdr:colOff>2349500</xdr:colOff>
      <xdr:row>515</xdr:row>
      <xdr:rowOff>228600</xdr:rowOff>
    </xdr:from>
    <xdr:ext cx="668637" cy="311524"/>
    <xdr:pic>
      <xdr:nvPicPr>
        <xdr:cNvPr id="194210" name="Picture 35" descr="http://shiftonline.org/wp-content/uploads/2016/04/new.png">
          <a:extLst>
            <a:ext uri="{FF2B5EF4-FFF2-40B4-BE49-F238E27FC236}">
              <a16:creationId xmlns:a16="http://schemas.microsoft.com/office/drawing/2014/main" id="{51747B6A-49A9-D15B-0423-29C581FD4375}"/>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187700" y="4809871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514</xdr:row>
      <xdr:rowOff>203200</xdr:rowOff>
    </xdr:from>
    <xdr:ext cx="668637" cy="311524"/>
    <xdr:pic>
      <xdr:nvPicPr>
        <xdr:cNvPr id="194217" name="Picture 35" descr="http://shiftonline.org/wp-content/uploads/2016/04/new.png">
          <a:extLst>
            <a:ext uri="{FF2B5EF4-FFF2-40B4-BE49-F238E27FC236}">
              <a16:creationId xmlns:a16="http://schemas.microsoft.com/office/drawing/2014/main" id="{5DF796A1-F3B6-7DE8-EBC3-551CA28C6222}"/>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289300" y="4792345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2222500</xdr:colOff>
      <xdr:row>519</xdr:row>
      <xdr:rowOff>381000</xdr:rowOff>
    </xdr:from>
    <xdr:ext cx="668637" cy="311524"/>
    <xdr:pic>
      <xdr:nvPicPr>
        <xdr:cNvPr id="194218" name="Picture 35" descr="http://shiftonline.org/wp-content/uploads/2016/04/new.png">
          <a:extLst>
            <a:ext uri="{FF2B5EF4-FFF2-40B4-BE49-F238E27FC236}">
              <a16:creationId xmlns:a16="http://schemas.microsoft.com/office/drawing/2014/main" id="{EDC668A0-F61D-3F07-6BE9-B0407980A2B7}"/>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060700" y="4898898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2209800</xdr:colOff>
      <xdr:row>518</xdr:row>
      <xdr:rowOff>444500</xdr:rowOff>
    </xdr:from>
    <xdr:ext cx="668637" cy="311524"/>
    <xdr:pic>
      <xdr:nvPicPr>
        <xdr:cNvPr id="194219" name="Picture 35" descr="http://shiftonline.org/wp-content/uploads/2016/04/new.png">
          <a:extLst>
            <a:ext uri="{FF2B5EF4-FFF2-40B4-BE49-F238E27FC236}">
              <a16:creationId xmlns:a16="http://schemas.microsoft.com/office/drawing/2014/main" id="{6AED14E7-5902-A1D5-4504-97C1E39E519E}"/>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048000" y="4876927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2298700</xdr:colOff>
      <xdr:row>523</xdr:row>
      <xdr:rowOff>266700</xdr:rowOff>
    </xdr:from>
    <xdr:ext cx="668637" cy="311524"/>
    <xdr:pic>
      <xdr:nvPicPr>
        <xdr:cNvPr id="194220" name="Picture 35" descr="http://shiftonline.org/wp-content/uploads/2016/04/new.png">
          <a:extLst>
            <a:ext uri="{FF2B5EF4-FFF2-40B4-BE49-F238E27FC236}">
              <a16:creationId xmlns:a16="http://schemas.microsoft.com/office/drawing/2014/main" id="{99C36E67-BA41-4598-BFCA-EA317FD33733}"/>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136900" y="4988179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2400300</xdr:colOff>
      <xdr:row>522</xdr:row>
      <xdr:rowOff>63500</xdr:rowOff>
    </xdr:from>
    <xdr:ext cx="668637" cy="311524"/>
    <xdr:pic>
      <xdr:nvPicPr>
        <xdr:cNvPr id="194221" name="Picture 35" descr="http://shiftonline.org/wp-content/uploads/2016/04/new.png">
          <a:extLst>
            <a:ext uri="{FF2B5EF4-FFF2-40B4-BE49-F238E27FC236}">
              <a16:creationId xmlns:a16="http://schemas.microsoft.com/office/drawing/2014/main" id="{994B2C52-4833-43E0-9E6B-147CED7FC878}"/>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225800" y="4883785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2425700</xdr:colOff>
      <xdr:row>540</xdr:row>
      <xdr:rowOff>241300</xdr:rowOff>
    </xdr:from>
    <xdr:ext cx="668637" cy="311524"/>
    <xdr:pic>
      <xdr:nvPicPr>
        <xdr:cNvPr id="194226" name="Picture 35" descr="http://shiftonline.org/wp-content/uploads/2016/04/new.png">
          <a:extLst>
            <a:ext uri="{FF2B5EF4-FFF2-40B4-BE49-F238E27FC236}">
              <a16:creationId xmlns:a16="http://schemas.microsoft.com/office/drawing/2014/main" id="{8F5AB957-B14B-459D-B5E9-E6876D6B3B2B}"/>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263900" y="5372227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2438400</xdr:colOff>
      <xdr:row>538</xdr:row>
      <xdr:rowOff>203200</xdr:rowOff>
    </xdr:from>
    <xdr:ext cx="668637" cy="311524"/>
    <xdr:pic>
      <xdr:nvPicPr>
        <xdr:cNvPr id="194227" name="Picture 35" descr="http://shiftonline.org/wp-content/uploads/2016/04/new.png">
          <a:extLst>
            <a:ext uri="{FF2B5EF4-FFF2-40B4-BE49-F238E27FC236}">
              <a16:creationId xmlns:a16="http://schemas.microsoft.com/office/drawing/2014/main" id="{BD450B8D-D465-471B-AF7F-5A6FEAB8CC36}"/>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276600" y="5326634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2273300</xdr:colOff>
      <xdr:row>416</xdr:row>
      <xdr:rowOff>266700</xdr:rowOff>
    </xdr:from>
    <xdr:ext cx="668637" cy="311524"/>
    <xdr:pic>
      <xdr:nvPicPr>
        <xdr:cNvPr id="194228" name="Picture 35" descr="http://shiftonline.org/wp-content/uploads/2016/04/new.png">
          <a:extLst>
            <a:ext uri="{FF2B5EF4-FFF2-40B4-BE49-F238E27FC236}">
              <a16:creationId xmlns:a16="http://schemas.microsoft.com/office/drawing/2014/main" id="{011BC1FE-1C50-45B3-A8CD-413843CFFE7E}"/>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111500" y="3570351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304800</xdr:colOff>
      <xdr:row>536</xdr:row>
      <xdr:rowOff>177800</xdr:rowOff>
    </xdr:from>
    <xdr:ext cx="668637" cy="311524"/>
    <xdr:pic>
      <xdr:nvPicPr>
        <xdr:cNvPr id="194229" name="Picture 35" descr="http://shiftonline.org/wp-content/uploads/2016/04/new.png">
          <a:extLst>
            <a:ext uri="{FF2B5EF4-FFF2-40B4-BE49-F238E27FC236}">
              <a16:creationId xmlns:a16="http://schemas.microsoft.com/office/drawing/2014/main" id="{460A3771-3B54-4317-A4D6-4B9D1DA30633}"/>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581400" y="5201412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2066090</xdr:colOff>
      <xdr:row>188</xdr:row>
      <xdr:rowOff>416426</xdr:rowOff>
    </xdr:from>
    <xdr:ext cx="893118" cy="416112"/>
    <xdr:pic>
      <xdr:nvPicPr>
        <xdr:cNvPr id="194230" name="Picture 35" descr="http://shiftonline.org/wp-content/uploads/2016/04/new.png">
          <a:extLst>
            <a:ext uri="{FF2B5EF4-FFF2-40B4-BE49-F238E27FC236}">
              <a16:creationId xmlns:a16="http://schemas.microsoft.com/office/drawing/2014/main" id="{A8B59C6A-3C64-4565-9CA6-B2AEED1C6FC2}"/>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2891590" y="177111526"/>
          <a:ext cx="893118" cy="416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1888290</xdr:colOff>
      <xdr:row>187</xdr:row>
      <xdr:rowOff>276726</xdr:rowOff>
    </xdr:from>
    <xdr:ext cx="893118" cy="416112"/>
    <xdr:pic>
      <xdr:nvPicPr>
        <xdr:cNvPr id="194235" name="Picture 35" descr="http://shiftonline.org/wp-content/uploads/2016/04/new.png">
          <a:extLst>
            <a:ext uri="{FF2B5EF4-FFF2-40B4-BE49-F238E27FC236}">
              <a16:creationId xmlns:a16="http://schemas.microsoft.com/office/drawing/2014/main" id="{BE9082AA-1A21-4317-9C0D-DEF3CC4F1001}"/>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2726490" y="172069626"/>
          <a:ext cx="893118" cy="416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1003300</xdr:colOff>
      <xdr:row>514</xdr:row>
      <xdr:rowOff>76200</xdr:rowOff>
    </xdr:from>
    <xdr:to>
      <xdr:col>2</xdr:col>
      <xdr:colOff>177800</xdr:colOff>
      <xdr:row>514</xdr:row>
      <xdr:rowOff>1701800</xdr:rowOff>
    </xdr:to>
    <xdr:pic>
      <xdr:nvPicPr>
        <xdr:cNvPr id="15" name="Picture 14">
          <a:extLst>
            <a:ext uri="{FF2B5EF4-FFF2-40B4-BE49-F238E27FC236}">
              <a16:creationId xmlns:a16="http://schemas.microsoft.com/office/drawing/2014/main" id="{5FC389C1-9AF3-7B34-95E0-3F1060F2DC64}"/>
            </a:ext>
          </a:extLst>
        </xdr:cNvPr>
        <xdr:cNvPicPr>
          <a:picLocks noChangeAspect="1"/>
        </xdr:cNvPicPr>
      </xdr:nvPicPr>
      <xdr:blipFill rotWithShape="1">
        <a:blip xmlns:r="http://schemas.openxmlformats.org/officeDocument/2006/relationships" r:embed="rId250" cstate="screen">
          <a:extLst>
            <a:ext uri="{28A0092B-C50C-407E-A947-70E740481C1C}">
              <a14:useLocalDpi xmlns:a14="http://schemas.microsoft.com/office/drawing/2010/main" val="0"/>
            </a:ext>
          </a:extLst>
        </a:blip>
        <a:srcRect/>
        <a:stretch>
          <a:fillRect/>
        </a:stretch>
      </xdr:blipFill>
      <xdr:spPr>
        <a:xfrm>
          <a:off x="1841500" y="479107500"/>
          <a:ext cx="1625600" cy="1625600"/>
        </a:xfrm>
        <a:prstGeom prst="rect">
          <a:avLst/>
        </a:prstGeom>
      </xdr:spPr>
    </xdr:pic>
    <xdr:clientData/>
  </xdr:twoCellAnchor>
  <xdr:twoCellAnchor editAs="oneCell">
    <xdr:from>
      <xdr:col>1</xdr:col>
      <xdr:colOff>952500</xdr:colOff>
      <xdr:row>515</xdr:row>
      <xdr:rowOff>101600</xdr:rowOff>
    </xdr:from>
    <xdr:to>
      <xdr:col>2</xdr:col>
      <xdr:colOff>228600</xdr:colOff>
      <xdr:row>515</xdr:row>
      <xdr:rowOff>1934277</xdr:rowOff>
    </xdr:to>
    <xdr:pic>
      <xdr:nvPicPr>
        <xdr:cNvPr id="37" name="Picture 36">
          <a:extLst>
            <a:ext uri="{FF2B5EF4-FFF2-40B4-BE49-F238E27FC236}">
              <a16:creationId xmlns:a16="http://schemas.microsoft.com/office/drawing/2014/main" id="{40A01846-96C8-D13C-E2D3-95E130DA2077}"/>
            </a:ext>
          </a:extLst>
        </xdr:cNvPr>
        <xdr:cNvPicPr>
          <a:picLocks noChangeAspect="1"/>
        </xdr:cNvPicPr>
      </xdr:nvPicPr>
      <xdr:blipFill rotWithShape="1">
        <a:blip xmlns:r="http://schemas.openxmlformats.org/officeDocument/2006/relationships" r:embed="rId251" cstate="screen">
          <a:extLst>
            <a:ext uri="{28A0092B-C50C-407E-A947-70E740481C1C}">
              <a14:useLocalDpi xmlns:a14="http://schemas.microsoft.com/office/drawing/2010/main" val="0"/>
            </a:ext>
          </a:extLst>
        </a:blip>
        <a:srcRect/>
        <a:stretch>
          <a:fillRect/>
        </a:stretch>
      </xdr:blipFill>
      <xdr:spPr>
        <a:xfrm>
          <a:off x="1790700" y="480860100"/>
          <a:ext cx="1727200" cy="1832677"/>
        </a:xfrm>
        <a:prstGeom prst="rect">
          <a:avLst/>
        </a:prstGeom>
      </xdr:spPr>
    </xdr:pic>
    <xdr:clientData/>
  </xdr:twoCellAnchor>
  <xdr:twoCellAnchor editAs="oneCell">
    <xdr:from>
      <xdr:col>1</xdr:col>
      <xdr:colOff>1104901</xdr:colOff>
      <xdr:row>518</xdr:row>
      <xdr:rowOff>95998</xdr:rowOff>
    </xdr:from>
    <xdr:to>
      <xdr:col>1</xdr:col>
      <xdr:colOff>2298701</xdr:colOff>
      <xdr:row>518</xdr:row>
      <xdr:rowOff>2159000</xdr:rowOff>
    </xdr:to>
    <xdr:pic>
      <xdr:nvPicPr>
        <xdr:cNvPr id="40391" name="Picture 40390">
          <a:extLst>
            <a:ext uri="{FF2B5EF4-FFF2-40B4-BE49-F238E27FC236}">
              <a16:creationId xmlns:a16="http://schemas.microsoft.com/office/drawing/2014/main" id="{86520755-7279-2427-C361-1C8E20C4752F}"/>
            </a:ext>
          </a:extLst>
        </xdr:cNvPr>
        <xdr:cNvPicPr>
          <a:picLocks noChangeAspect="1"/>
        </xdr:cNvPicPr>
      </xdr:nvPicPr>
      <xdr:blipFill rotWithShape="1">
        <a:blip xmlns:r="http://schemas.openxmlformats.org/officeDocument/2006/relationships" r:embed="rId252" cstate="screen">
          <a:extLst>
            <a:ext uri="{28A0092B-C50C-407E-A947-70E740481C1C}">
              <a14:useLocalDpi xmlns:a14="http://schemas.microsoft.com/office/drawing/2010/main" val="0"/>
            </a:ext>
          </a:extLst>
        </a:blip>
        <a:srcRect/>
        <a:stretch>
          <a:fillRect/>
        </a:stretch>
      </xdr:blipFill>
      <xdr:spPr>
        <a:xfrm>
          <a:off x="1943101" y="487344198"/>
          <a:ext cx="1193800" cy="2063002"/>
        </a:xfrm>
        <a:prstGeom prst="rect">
          <a:avLst/>
        </a:prstGeom>
      </xdr:spPr>
    </xdr:pic>
    <xdr:clientData/>
  </xdr:twoCellAnchor>
  <xdr:twoCellAnchor editAs="oneCell">
    <xdr:from>
      <xdr:col>1</xdr:col>
      <xdr:colOff>1155700</xdr:colOff>
      <xdr:row>519</xdr:row>
      <xdr:rowOff>50800</xdr:rowOff>
    </xdr:from>
    <xdr:to>
      <xdr:col>1</xdr:col>
      <xdr:colOff>2279341</xdr:colOff>
      <xdr:row>519</xdr:row>
      <xdr:rowOff>2159000</xdr:rowOff>
    </xdr:to>
    <xdr:pic>
      <xdr:nvPicPr>
        <xdr:cNvPr id="40401" name="Picture 40400">
          <a:extLst>
            <a:ext uri="{FF2B5EF4-FFF2-40B4-BE49-F238E27FC236}">
              <a16:creationId xmlns:a16="http://schemas.microsoft.com/office/drawing/2014/main" id="{16EAE3DB-5138-8BC4-2034-1EBBC2F49D2F}"/>
            </a:ext>
          </a:extLst>
        </xdr:cNvPr>
        <xdr:cNvPicPr>
          <a:picLocks noChangeAspect="1"/>
        </xdr:cNvPicPr>
      </xdr:nvPicPr>
      <xdr:blipFill rotWithShape="1">
        <a:blip xmlns:r="http://schemas.openxmlformats.org/officeDocument/2006/relationships" r:embed="rId253" cstate="screen">
          <a:extLst>
            <a:ext uri="{28A0092B-C50C-407E-A947-70E740481C1C}">
              <a14:useLocalDpi xmlns:a14="http://schemas.microsoft.com/office/drawing/2010/main" val="0"/>
            </a:ext>
          </a:extLst>
        </a:blip>
        <a:srcRect/>
        <a:stretch>
          <a:fillRect/>
        </a:stretch>
      </xdr:blipFill>
      <xdr:spPr>
        <a:xfrm>
          <a:off x="1993900" y="489559600"/>
          <a:ext cx="1123641" cy="2108200"/>
        </a:xfrm>
        <a:prstGeom prst="rect">
          <a:avLst/>
        </a:prstGeom>
      </xdr:spPr>
    </xdr:pic>
    <xdr:clientData/>
  </xdr:twoCellAnchor>
  <xdr:twoCellAnchor editAs="oneCell">
    <xdr:from>
      <xdr:col>1</xdr:col>
      <xdr:colOff>812800</xdr:colOff>
      <xdr:row>534</xdr:row>
      <xdr:rowOff>228600</xdr:rowOff>
    </xdr:from>
    <xdr:to>
      <xdr:col>2</xdr:col>
      <xdr:colOff>271046</xdr:colOff>
      <xdr:row>534</xdr:row>
      <xdr:rowOff>2120899</xdr:rowOff>
    </xdr:to>
    <xdr:pic>
      <xdr:nvPicPr>
        <xdr:cNvPr id="194131" name="Picture 194130">
          <a:extLst>
            <a:ext uri="{FF2B5EF4-FFF2-40B4-BE49-F238E27FC236}">
              <a16:creationId xmlns:a16="http://schemas.microsoft.com/office/drawing/2014/main" id="{E58EDC95-0471-ABD3-3782-E3546917CE24}"/>
            </a:ext>
          </a:extLst>
        </xdr:cNvPr>
        <xdr:cNvPicPr>
          <a:picLocks noChangeAspect="1"/>
        </xdr:cNvPicPr>
      </xdr:nvPicPr>
      <xdr:blipFill rotWithShape="1">
        <a:blip xmlns:r="http://schemas.openxmlformats.org/officeDocument/2006/relationships" r:embed="rId254" cstate="screen">
          <a:extLst>
            <a:ext uri="{28A0092B-C50C-407E-A947-70E740481C1C}">
              <a14:useLocalDpi xmlns:a14="http://schemas.microsoft.com/office/drawing/2010/main" val="0"/>
            </a:ext>
          </a:extLst>
        </a:blip>
        <a:srcRect/>
        <a:stretch>
          <a:fillRect/>
        </a:stretch>
      </xdr:blipFill>
      <xdr:spPr>
        <a:xfrm>
          <a:off x="1651000" y="523646400"/>
          <a:ext cx="1909346" cy="1892299"/>
        </a:xfrm>
        <a:prstGeom prst="rect">
          <a:avLst/>
        </a:prstGeom>
      </xdr:spPr>
    </xdr:pic>
    <xdr:clientData/>
  </xdr:twoCellAnchor>
  <xdr:twoCellAnchor editAs="oneCell">
    <xdr:from>
      <xdr:col>1</xdr:col>
      <xdr:colOff>965200</xdr:colOff>
      <xdr:row>540</xdr:row>
      <xdr:rowOff>240927</xdr:rowOff>
    </xdr:from>
    <xdr:to>
      <xdr:col>1</xdr:col>
      <xdr:colOff>2349500</xdr:colOff>
      <xdr:row>540</xdr:row>
      <xdr:rowOff>1981481</xdr:rowOff>
    </xdr:to>
    <xdr:pic>
      <xdr:nvPicPr>
        <xdr:cNvPr id="194165" name="Picture 194164">
          <a:extLst>
            <a:ext uri="{FF2B5EF4-FFF2-40B4-BE49-F238E27FC236}">
              <a16:creationId xmlns:a16="http://schemas.microsoft.com/office/drawing/2014/main" id="{638AF3F6-DA04-E2A8-2746-0810B103AEE4}"/>
            </a:ext>
          </a:extLst>
        </xdr:cNvPr>
        <xdr:cNvPicPr>
          <a:picLocks noChangeAspect="1"/>
        </xdr:cNvPicPr>
      </xdr:nvPicPr>
      <xdr:blipFill rotWithShape="1">
        <a:blip xmlns:r="http://schemas.openxmlformats.org/officeDocument/2006/relationships" r:embed="rId255" cstate="screen">
          <a:extLst>
            <a:ext uri="{28A0092B-C50C-407E-A947-70E740481C1C}">
              <a14:useLocalDpi xmlns:a14="http://schemas.microsoft.com/office/drawing/2010/main" val="0"/>
            </a:ext>
          </a:extLst>
        </a:blip>
        <a:srcRect/>
        <a:stretch>
          <a:fillRect/>
        </a:stretch>
      </xdr:blipFill>
      <xdr:spPr>
        <a:xfrm>
          <a:off x="1803400" y="537222327"/>
          <a:ext cx="1384300" cy="1740554"/>
        </a:xfrm>
        <a:prstGeom prst="rect">
          <a:avLst/>
        </a:prstGeom>
      </xdr:spPr>
    </xdr:pic>
    <xdr:clientData/>
  </xdr:twoCellAnchor>
  <xdr:twoCellAnchor editAs="oneCell">
    <xdr:from>
      <xdr:col>1</xdr:col>
      <xdr:colOff>927100</xdr:colOff>
      <xdr:row>539</xdr:row>
      <xdr:rowOff>121348</xdr:rowOff>
    </xdr:from>
    <xdr:to>
      <xdr:col>2</xdr:col>
      <xdr:colOff>53168</xdr:colOff>
      <xdr:row>539</xdr:row>
      <xdr:rowOff>2070100</xdr:rowOff>
    </xdr:to>
    <xdr:pic>
      <xdr:nvPicPr>
        <xdr:cNvPr id="194187" name="Picture 194186">
          <a:extLst>
            <a:ext uri="{FF2B5EF4-FFF2-40B4-BE49-F238E27FC236}">
              <a16:creationId xmlns:a16="http://schemas.microsoft.com/office/drawing/2014/main" id="{DE27B5DE-B6C4-9531-63FD-BA08FBE6173C}"/>
            </a:ext>
          </a:extLst>
        </xdr:cNvPr>
        <xdr:cNvPicPr>
          <a:picLocks noChangeAspect="1"/>
        </xdr:cNvPicPr>
      </xdr:nvPicPr>
      <xdr:blipFill rotWithShape="1">
        <a:blip xmlns:r="http://schemas.openxmlformats.org/officeDocument/2006/relationships" r:embed="rId256" cstate="screen">
          <a:extLst>
            <a:ext uri="{28A0092B-C50C-407E-A947-70E740481C1C}">
              <a14:useLocalDpi xmlns:a14="http://schemas.microsoft.com/office/drawing/2010/main" val="0"/>
            </a:ext>
          </a:extLst>
        </a:blip>
        <a:srcRect/>
        <a:stretch>
          <a:fillRect/>
        </a:stretch>
      </xdr:blipFill>
      <xdr:spPr>
        <a:xfrm>
          <a:off x="1765300" y="534842148"/>
          <a:ext cx="1577168" cy="1948752"/>
        </a:xfrm>
        <a:prstGeom prst="rect">
          <a:avLst/>
        </a:prstGeom>
      </xdr:spPr>
    </xdr:pic>
    <xdr:clientData/>
  </xdr:twoCellAnchor>
  <xdr:twoCellAnchor editAs="oneCell">
    <xdr:from>
      <xdr:col>1</xdr:col>
      <xdr:colOff>1060067</xdr:colOff>
      <xdr:row>190</xdr:row>
      <xdr:rowOff>63500</xdr:rowOff>
    </xdr:from>
    <xdr:to>
      <xdr:col>1</xdr:col>
      <xdr:colOff>2235201</xdr:colOff>
      <xdr:row>190</xdr:row>
      <xdr:rowOff>1290369</xdr:rowOff>
    </xdr:to>
    <xdr:pic>
      <xdr:nvPicPr>
        <xdr:cNvPr id="194191" name="Picture 194190">
          <a:extLst>
            <a:ext uri="{FF2B5EF4-FFF2-40B4-BE49-F238E27FC236}">
              <a16:creationId xmlns:a16="http://schemas.microsoft.com/office/drawing/2014/main" id="{BF5C33A1-75B4-7E7D-5D0E-4CB6DC12ED98}"/>
            </a:ext>
          </a:extLst>
        </xdr:cNvPr>
        <xdr:cNvPicPr>
          <a:picLocks noChangeAspect="1"/>
        </xdr:cNvPicPr>
      </xdr:nvPicPr>
      <xdr:blipFill rotWithShape="1">
        <a:blip xmlns:r="http://schemas.openxmlformats.org/officeDocument/2006/relationships" r:embed="rId257" cstate="screen">
          <a:extLst>
            <a:ext uri="{28A0092B-C50C-407E-A947-70E740481C1C}">
              <a14:useLocalDpi xmlns:a14="http://schemas.microsoft.com/office/drawing/2010/main" val="0"/>
            </a:ext>
          </a:extLst>
        </a:blip>
        <a:srcRect/>
        <a:stretch>
          <a:fillRect/>
        </a:stretch>
      </xdr:blipFill>
      <xdr:spPr>
        <a:xfrm>
          <a:off x="1898267" y="176745900"/>
          <a:ext cx="1175134" cy="1226869"/>
        </a:xfrm>
        <a:prstGeom prst="rect">
          <a:avLst/>
        </a:prstGeom>
      </xdr:spPr>
    </xdr:pic>
    <xdr:clientData/>
  </xdr:twoCellAnchor>
  <xdr:twoCellAnchor editAs="oneCell">
    <xdr:from>
      <xdr:col>1</xdr:col>
      <xdr:colOff>952500</xdr:colOff>
      <xdr:row>189</xdr:row>
      <xdr:rowOff>83555</xdr:rowOff>
    </xdr:from>
    <xdr:to>
      <xdr:col>1</xdr:col>
      <xdr:colOff>2336800</xdr:colOff>
      <xdr:row>189</xdr:row>
      <xdr:rowOff>1777999</xdr:rowOff>
    </xdr:to>
    <xdr:pic>
      <xdr:nvPicPr>
        <xdr:cNvPr id="194199" name="Picture 194198">
          <a:extLst>
            <a:ext uri="{FF2B5EF4-FFF2-40B4-BE49-F238E27FC236}">
              <a16:creationId xmlns:a16="http://schemas.microsoft.com/office/drawing/2014/main" id="{50B14A45-4441-1EA3-72CE-0AF90CE3070C}"/>
            </a:ext>
          </a:extLst>
        </xdr:cNvPr>
        <xdr:cNvPicPr>
          <a:picLocks noChangeAspect="1"/>
        </xdr:cNvPicPr>
      </xdr:nvPicPr>
      <xdr:blipFill rotWithShape="1">
        <a:blip xmlns:r="http://schemas.openxmlformats.org/officeDocument/2006/relationships" r:embed="rId258" cstate="screen">
          <a:extLst>
            <a:ext uri="{28A0092B-C50C-407E-A947-70E740481C1C}">
              <a14:useLocalDpi xmlns:a14="http://schemas.microsoft.com/office/drawing/2010/main" val="0"/>
            </a:ext>
          </a:extLst>
        </a:blip>
        <a:srcRect/>
        <a:stretch>
          <a:fillRect/>
        </a:stretch>
      </xdr:blipFill>
      <xdr:spPr>
        <a:xfrm>
          <a:off x="1790700" y="174873655"/>
          <a:ext cx="1384300" cy="1694444"/>
        </a:xfrm>
        <a:prstGeom prst="rect">
          <a:avLst/>
        </a:prstGeom>
      </xdr:spPr>
    </xdr:pic>
    <xdr:clientData/>
  </xdr:twoCellAnchor>
  <xdr:twoCellAnchor editAs="oneCell">
    <xdr:from>
      <xdr:col>1</xdr:col>
      <xdr:colOff>165100</xdr:colOff>
      <xdr:row>193</xdr:row>
      <xdr:rowOff>165100</xdr:rowOff>
    </xdr:from>
    <xdr:to>
      <xdr:col>1</xdr:col>
      <xdr:colOff>1075662</xdr:colOff>
      <xdr:row>193</xdr:row>
      <xdr:rowOff>1048188</xdr:rowOff>
    </xdr:to>
    <xdr:pic>
      <xdr:nvPicPr>
        <xdr:cNvPr id="194237" name="Picture 194236">
          <a:extLst>
            <a:ext uri="{FF2B5EF4-FFF2-40B4-BE49-F238E27FC236}">
              <a16:creationId xmlns:a16="http://schemas.microsoft.com/office/drawing/2014/main" id="{501227DF-1EFF-6C26-383F-853D7CD84E44}"/>
            </a:ext>
          </a:extLst>
        </xdr:cNvPr>
        <xdr:cNvPicPr>
          <a:picLocks noChangeAspect="1"/>
        </xdr:cNvPicPr>
      </xdr:nvPicPr>
      <xdr:blipFill>
        <a:blip xmlns:r="http://schemas.openxmlformats.org/officeDocument/2006/relationships" r:embed="rId259" cstate="screen">
          <a:extLst>
            <a:ext uri="{28A0092B-C50C-407E-A947-70E740481C1C}">
              <a14:useLocalDpi xmlns:a14="http://schemas.microsoft.com/office/drawing/2010/main" val="0"/>
            </a:ext>
          </a:extLst>
        </a:blip>
        <a:stretch>
          <a:fillRect/>
        </a:stretch>
      </xdr:blipFill>
      <xdr:spPr>
        <a:xfrm>
          <a:off x="990600" y="184569100"/>
          <a:ext cx="910562" cy="883088"/>
        </a:xfrm>
        <a:prstGeom prst="rect">
          <a:avLst/>
        </a:prstGeom>
      </xdr:spPr>
    </xdr:pic>
    <xdr:clientData/>
  </xdr:twoCellAnchor>
  <xdr:twoCellAnchor editAs="oneCell">
    <xdr:from>
      <xdr:col>1</xdr:col>
      <xdr:colOff>1282700</xdr:colOff>
      <xdr:row>193</xdr:row>
      <xdr:rowOff>114299</xdr:rowOff>
    </xdr:from>
    <xdr:to>
      <xdr:col>2</xdr:col>
      <xdr:colOff>850900</xdr:colOff>
      <xdr:row>193</xdr:row>
      <xdr:rowOff>1206500</xdr:rowOff>
    </xdr:to>
    <xdr:pic>
      <xdr:nvPicPr>
        <xdr:cNvPr id="192" name="Picture 191">
          <a:extLst>
            <a:ext uri="{FF2B5EF4-FFF2-40B4-BE49-F238E27FC236}">
              <a16:creationId xmlns:a16="http://schemas.microsoft.com/office/drawing/2014/main" id="{7C9773E4-5122-4AF1-BCD2-2A53F8F6D05C}"/>
            </a:ext>
          </a:extLst>
        </xdr:cNvPr>
        <xdr:cNvPicPr>
          <a:picLocks noChangeAspect="1"/>
        </xdr:cNvPicPr>
      </xdr:nvPicPr>
      <xdr:blipFill rotWithShape="1">
        <a:blip xmlns:r="http://schemas.openxmlformats.org/officeDocument/2006/relationships" r:embed="rId260" cstate="screen">
          <a:extLst>
            <a:ext uri="{28A0092B-C50C-407E-A947-70E740481C1C}">
              <a14:useLocalDpi xmlns:a14="http://schemas.microsoft.com/office/drawing/2010/main" val="0"/>
            </a:ext>
          </a:extLst>
        </a:blip>
        <a:srcRect/>
        <a:stretch>
          <a:fillRect/>
        </a:stretch>
      </xdr:blipFill>
      <xdr:spPr>
        <a:xfrm>
          <a:off x="2108200" y="184518299"/>
          <a:ext cx="2019300" cy="1092201"/>
        </a:xfrm>
        <a:prstGeom prst="rect">
          <a:avLst/>
        </a:prstGeom>
      </xdr:spPr>
    </xdr:pic>
    <xdr:clientData/>
  </xdr:twoCellAnchor>
  <xdr:twoCellAnchor editAs="oneCell">
    <xdr:from>
      <xdr:col>1</xdr:col>
      <xdr:colOff>1016000</xdr:colOff>
      <xdr:row>196</xdr:row>
      <xdr:rowOff>153513</xdr:rowOff>
    </xdr:from>
    <xdr:to>
      <xdr:col>1</xdr:col>
      <xdr:colOff>2320473</xdr:colOff>
      <xdr:row>196</xdr:row>
      <xdr:rowOff>1435101</xdr:rowOff>
    </xdr:to>
    <xdr:pic>
      <xdr:nvPicPr>
        <xdr:cNvPr id="194" name="Picture 193">
          <a:extLst>
            <a:ext uri="{FF2B5EF4-FFF2-40B4-BE49-F238E27FC236}">
              <a16:creationId xmlns:a16="http://schemas.microsoft.com/office/drawing/2014/main" id="{B3203262-8EED-AE1F-E07B-894A1C26EC41}"/>
            </a:ext>
          </a:extLst>
        </xdr:cNvPr>
        <xdr:cNvPicPr>
          <a:picLocks noChangeAspect="1"/>
        </xdr:cNvPicPr>
      </xdr:nvPicPr>
      <xdr:blipFill rotWithShape="1">
        <a:blip xmlns:r="http://schemas.openxmlformats.org/officeDocument/2006/relationships" r:embed="rId261" cstate="screen">
          <a:extLst>
            <a:ext uri="{28A0092B-C50C-407E-A947-70E740481C1C}">
              <a14:useLocalDpi xmlns:a14="http://schemas.microsoft.com/office/drawing/2010/main" val="0"/>
            </a:ext>
          </a:extLst>
        </a:blip>
        <a:srcRect/>
        <a:stretch>
          <a:fillRect/>
        </a:stretch>
      </xdr:blipFill>
      <xdr:spPr>
        <a:xfrm>
          <a:off x="1854200" y="184760713"/>
          <a:ext cx="1304473" cy="1281588"/>
        </a:xfrm>
        <a:prstGeom prst="rect">
          <a:avLst/>
        </a:prstGeom>
      </xdr:spPr>
    </xdr:pic>
    <xdr:clientData/>
  </xdr:twoCellAnchor>
  <xdr:twoCellAnchor editAs="oneCell">
    <xdr:from>
      <xdr:col>1</xdr:col>
      <xdr:colOff>1040191</xdr:colOff>
      <xdr:row>195</xdr:row>
      <xdr:rowOff>102516</xdr:rowOff>
    </xdr:from>
    <xdr:to>
      <xdr:col>1</xdr:col>
      <xdr:colOff>2171701</xdr:colOff>
      <xdr:row>195</xdr:row>
      <xdr:rowOff>1331538</xdr:rowOff>
    </xdr:to>
    <xdr:pic>
      <xdr:nvPicPr>
        <xdr:cNvPr id="196" name="Picture 195">
          <a:extLst>
            <a:ext uri="{FF2B5EF4-FFF2-40B4-BE49-F238E27FC236}">
              <a16:creationId xmlns:a16="http://schemas.microsoft.com/office/drawing/2014/main" id="{82A1515F-0B62-60CF-AC83-D010AD261401}"/>
            </a:ext>
          </a:extLst>
        </xdr:cNvPr>
        <xdr:cNvPicPr>
          <a:picLocks noChangeAspect="1"/>
        </xdr:cNvPicPr>
      </xdr:nvPicPr>
      <xdr:blipFill rotWithShape="1">
        <a:blip xmlns:r="http://schemas.openxmlformats.org/officeDocument/2006/relationships" r:embed="rId262" cstate="screen">
          <a:extLst>
            <a:ext uri="{28A0092B-C50C-407E-A947-70E740481C1C}">
              <a14:useLocalDpi xmlns:a14="http://schemas.microsoft.com/office/drawing/2010/main" val="0"/>
            </a:ext>
          </a:extLst>
        </a:blip>
        <a:srcRect/>
        <a:stretch>
          <a:fillRect/>
        </a:stretch>
      </xdr:blipFill>
      <xdr:spPr>
        <a:xfrm>
          <a:off x="1878391" y="183312716"/>
          <a:ext cx="1131510" cy="1229022"/>
        </a:xfrm>
        <a:prstGeom prst="rect">
          <a:avLst/>
        </a:prstGeom>
      </xdr:spPr>
    </xdr:pic>
    <xdr:clientData/>
  </xdr:twoCellAnchor>
  <xdr:twoCellAnchor editAs="oneCell">
    <xdr:from>
      <xdr:col>1</xdr:col>
      <xdr:colOff>622300</xdr:colOff>
      <xdr:row>132</xdr:row>
      <xdr:rowOff>101600</xdr:rowOff>
    </xdr:from>
    <xdr:to>
      <xdr:col>1</xdr:col>
      <xdr:colOff>2438400</xdr:colOff>
      <xdr:row>132</xdr:row>
      <xdr:rowOff>1545727</xdr:rowOff>
    </xdr:to>
    <xdr:pic>
      <xdr:nvPicPr>
        <xdr:cNvPr id="27" name="Picture 26">
          <a:extLst>
            <a:ext uri="{FF2B5EF4-FFF2-40B4-BE49-F238E27FC236}">
              <a16:creationId xmlns:a16="http://schemas.microsoft.com/office/drawing/2014/main" id="{91A58FDA-15A0-2645-868E-0D0BB734D200}"/>
            </a:ext>
          </a:extLst>
        </xdr:cNvPr>
        <xdr:cNvPicPr>
          <a:picLocks noChangeAspect="1"/>
        </xdr:cNvPicPr>
      </xdr:nvPicPr>
      <xdr:blipFill rotWithShape="1">
        <a:blip xmlns:r="http://schemas.openxmlformats.org/officeDocument/2006/relationships" r:embed="rId263" cstate="screen">
          <a:extLst>
            <a:ext uri="{28A0092B-C50C-407E-A947-70E740481C1C}">
              <a14:useLocalDpi xmlns:a14="http://schemas.microsoft.com/office/drawing/2010/main" val="0"/>
            </a:ext>
          </a:extLst>
        </a:blip>
        <a:srcRect/>
        <a:stretch>
          <a:fillRect/>
        </a:stretch>
      </xdr:blipFill>
      <xdr:spPr>
        <a:xfrm>
          <a:off x="1460500" y="116865400"/>
          <a:ext cx="1816100" cy="1444127"/>
        </a:xfrm>
        <a:prstGeom prst="rect">
          <a:avLst/>
        </a:prstGeom>
      </xdr:spPr>
    </xdr:pic>
    <xdr:clientData/>
  </xdr:twoCellAnchor>
  <xdr:twoCellAnchor editAs="oneCell">
    <xdr:from>
      <xdr:col>1</xdr:col>
      <xdr:colOff>647700</xdr:colOff>
      <xdr:row>133</xdr:row>
      <xdr:rowOff>104390</xdr:rowOff>
    </xdr:from>
    <xdr:to>
      <xdr:col>1</xdr:col>
      <xdr:colOff>2425700</xdr:colOff>
      <xdr:row>133</xdr:row>
      <xdr:rowOff>1474717</xdr:rowOff>
    </xdr:to>
    <xdr:pic>
      <xdr:nvPicPr>
        <xdr:cNvPr id="40392" name="Picture 40391">
          <a:extLst>
            <a:ext uri="{FF2B5EF4-FFF2-40B4-BE49-F238E27FC236}">
              <a16:creationId xmlns:a16="http://schemas.microsoft.com/office/drawing/2014/main" id="{48363705-316D-2EC3-1446-3352C2A44640}"/>
            </a:ext>
          </a:extLst>
        </xdr:cNvPr>
        <xdr:cNvPicPr>
          <a:picLocks noChangeAspect="1"/>
        </xdr:cNvPicPr>
      </xdr:nvPicPr>
      <xdr:blipFill rotWithShape="1">
        <a:blip xmlns:r="http://schemas.openxmlformats.org/officeDocument/2006/relationships" r:embed="rId264" cstate="screen">
          <a:extLst>
            <a:ext uri="{28A0092B-C50C-407E-A947-70E740481C1C}">
              <a14:useLocalDpi xmlns:a14="http://schemas.microsoft.com/office/drawing/2010/main" val="0"/>
            </a:ext>
          </a:extLst>
        </a:blip>
        <a:srcRect/>
        <a:stretch>
          <a:fillRect/>
        </a:stretch>
      </xdr:blipFill>
      <xdr:spPr>
        <a:xfrm>
          <a:off x="1485900" y="118519190"/>
          <a:ext cx="1778000" cy="1370327"/>
        </a:xfrm>
        <a:prstGeom prst="rect">
          <a:avLst/>
        </a:prstGeom>
      </xdr:spPr>
    </xdr:pic>
    <xdr:clientData/>
  </xdr:twoCellAnchor>
  <xdr:oneCellAnchor>
    <xdr:from>
      <xdr:col>2</xdr:col>
      <xdr:colOff>72190</xdr:colOff>
      <xdr:row>181</xdr:row>
      <xdr:rowOff>149726</xdr:rowOff>
    </xdr:from>
    <xdr:ext cx="893118" cy="416112"/>
    <xdr:pic>
      <xdr:nvPicPr>
        <xdr:cNvPr id="40404" name="Picture 35" descr="http://shiftonline.org/wp-content/uploads/2016/04/new.png">
          <a:extLst>
            <a:ext uri="{FF2B5EF4-FFF2-40B4-BE49-F238E27FC236}">
              <a16:creationId xmlns:a16="http://schemas.microsoft.com/office/drawing/2014/main" id="{4E53C812-4CAE-43DF-BAD8-3A26F685592B}"/>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361490" y="166672126"/>
          <a:ext cx="893118" cy="416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2015290</xdr:colOff>
      <xdr:row>190</xdr:row>
      <xdr:rowOff>149726</xdr:rowOff>
    </xdr:from>
    <xdr:ext cx="893118" cy="416112"/>
    <xdr:pic>
      <xdr:nvPicPr>
        <xdr:cNvPr id="194114" name="Picture 35" descr="http://shiftonline.org/wp-content/uploads/2016/04/new.png">
          <a:extLst>
            <a:ext uri="{FF2B5EF4-FFF2-40B4-BE49-F238E27FC236}">
              <a16:creationId xmlns:a16="http://schemas.microsoft.com/office/drawing/2014/main" id="{2980E75A-DAA6-469D-9F87-0BFBE66B138A}"/>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2853490" y="176844826"/>
          <a:ext cx="893118" cy="416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2142290</xdr:colOff>
      <xdr:row>189</xdr:row>
      <xdr:rowOff>225926</xdr:rowOff>
    </xdr:from>
    <xdr:ext cx="893118" cy="416112"/>
    <xdr:pic>
      <xdr:nvPicPr>
        <xdr:cNvPr id="194126" name="Picture 35" descr="http://shiftonline.org/wp-content/uploads/2016/04/new.png">
          <a:extLst>
            <a:ext uri="{FF2B5EF4-FFF2-40B4-BE49-F238E27FC236}">
              <a16:creationId xmlns:a16="http://schemas.microsoft.com/office/drawing/2014/main" id="{0F8B6288-2540-4ACD-8A0A-39E281FBBC08}"/>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2980490" y="175028726"/>
          <a:ext cx="893118" cy="416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863600</xdr:colOff>
      <xdr:row>193</xdr:row>
      <xdr:rowOff>177800</xdr:rowOff>
    </xdr:from>
    <xdr:ext cx="893118" cy="416112"/>
    <xdr:pic>
      <xdr:nvPicPr>
        <xdr:cNvPr id="194133" name="Picture 35" descr="http://shiftonline.org/wp-content/uploads/2016/04/new.png">
          <a:extLst>
            <a:ext uri="{FF2B5EF4-FFF2-40B4-BE49-F238E27FC236}">
              <a16:creationId xmlns:a16="http://schemas.microsoft.com/office/drawing/2014/main" id="{46130A73-C323-425A-A501-E2A32705A014}"/>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1701800" y="180822600"/>
          <a:ext cx="893118" cy="416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2298700</xdr:colOff>
      <xdr:row>194</xdr:row>
      <xdr:rowOff>190500</xdr:rowOff>
    </xdr:from>
    <xdr:ext cx="893118" cy="416112"/>
    <xdr:pic>
      <xdr:nvPicPr>
        <xdr:cNvPr id="194141" name="Picture 35" descr="http://shiftonline.org/wp-content/uploads/2016/04/new.png">
          <a:extLst>
            <a:ext uri="{FF2B5EF4-FFF2-40B4-BE49-F238E27FC236}">
              <a16:creationId xmlns:a16="http://schemas.microsoft.com/office/drawing/2014/main" id="{0BB9C8A3-66AA-4ECB-9B61-3547E67174DE}"/>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136900" y="182130700"/>
          <a:ext cx="893118" cy="416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50800</xdr:colOff>
      <xdr:row>241</xdr:row>
      <xdr:rowOff>241300</xdr:rowOff>
    </xdr:from>
    <xdr:to>
      <xdr:col>2</xdr:col>
      <xdr:colOff>1052818</xdr:colOff>
      <xdr:row>241</xdr:row>
      <xdr:rowOff>628348</xdr:rowOff>
    </xdr:to>
    <xdr:pic>
      <xdr:nvPicPr>
        <xdr:cNvPr id="194163" name="Picture 35" descr="http://shiftonline.org/wp-content/uploads/2016/04/new.png">
          <a:extLst>
            <a:ext uri="{FF2B5EF4-FFF2-40B4-BE49-F238E27FC236}">
              <a16:creationId xmlns:a16="http://schemas.microsoft.com/office/drawing/2014/main" id="{03492977-BAFC-4FF2-B0E6-2554A61F4CA9}"/>
            </a:ext>
          </a:extLst>
        </xdr:cNvPr>
        <xdr:cNvPicPr>
          <a:picLocks noChangeAspect="1" noChangeArrowheads="1"/>
        </xdr:cNvPicPr>
      </xdr:nvPicPr>
      <xdr:blipFill>
        <a:blip xmlns:r="http://schemas.openxmlformats.org/officeDocument/2006/relationships" r:embed="rId119">
          <a:extLst>
            <a:ext uri="{28A0092B-C50C-407E-A947-70E740481C1C}">
              <a14:useLocalDpi xmlns:a14="http://schemas.microsoft.com/office/drawing/2010/main"/>
            </a:ext>
          </a:extLst>
        </a:blip>
        <a:srcRect/>
        <a:stretch>
          <a:fillRect/>
        </a:stretch>
      </xdr:blipFill>
      <xdr:spPr bwMode="auto">
        <a:xfrm>
          <a:off x="3340100" y="220560900"/>
          <a:ext cx="1002018" cy="38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63500</xdr:colOff>
      <xdr:row>242</xdr:row>
      <xdr:rowOff>152400</xdr:rowOff>
    </xdr:from>
    <xdr:to>
      <xdr:col>2</xdr:col>
      <xdr:colOff>1065518</xdr:colOff>
      <xdr:row>242</xdr:row>
      <xdr:rowOff>539448</xdr:rowOff>
    </xdr:to>
    <xdr:pic>
      <xdr:nvPicPr>
        <xdr:cNvPr id="194185" name="Picture 35" descr="http://shiftonline.org/wp-content/uploads/2016/04/new.png">
          <a:extLst>
            <a:ext uri="{FF2B5EF4-FFF2-40B4-BE49-F238E27FC236}">
              <a16:creationId xmlns:a16="http://schemas.microsoft.com/office/drawing/2014/main" id="{62A28345-6824-4AEA-8130-DE20D76ADB11}"/>
            </a:ext>
          </a:extLst>
        </xdr:cNvPr>
        <xdr:cNvPicPr>
          <a:picLocks noChangeAspect="1" noChangeArrowheads="1"/>
        </xdr:cNvPicPr>
      </xdr:nvPicPr>
      <xdr:blipFill>
        <a:blip xmlns:r="http://schemas.openxmlformats.org/officeDocument/2006/relationships" r:embed="rId119">
          <a:extLst>
            <a:ext uri="{28A0092B-C50C-407E-A947-70E740481C1C}">
              <a14:useLocalDpi xmlns:a14="http://schemas.microsoft.com/office/drawing/2010/main"/>
            </a:ext>
          </a:extLst>
        </a:blip>
        <a:srcRect/>
        <a:stretch>
          <a:fillRect/>
        </a:stretch>
      </xdr:blipFill>
      <xdr:spPr bwMode="auto">
        <a:xfrm>
          <a:off x="3352800" y="221170500"/>
          <a:ext cx="1002018" cy="3870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798972</xdr:colOff>
      <xdr:row>186</xdr:row>
      <xdr:rowOff>25400</xdr:rowOff>
    </xdr:from>
    <xdr:to>
      <xdr:col>1</xdr:col>
      <xdr:colOff>2374900</xdr:colOff>
      <xdr:row>186</xdr:row>
      <xdr:rowOff>1754736</xdr:rowOff>
    </xdr:to>
    <xdr:pic>
      <xdr:nvPicPr>
        <xdr:cNvPr id="59" name="Picture 58">
          <a:extLst>
            <a:ext uri="{FF2B5EF4-FFF2-40B4-BE49-F238E27FC236}">
              <a16:creationId xmlns:a16="http://schemas.microsoft.com/office/drawing/2014/main" id="{50B9A94E-AF14-4208-BBB5-CAE4DBFD5B66}"/>
            </a:ext>
          </a:extLst>
        </xdr:cNvPr>
        <xdr:cNvPicPr>
          <a:picLocks noChangeAspect="1"/>
        </xdr:cNvPicPr>
      </xdr:nvPicPr>
      <xdr:blipFill rotWithShape="1">
        <a:blip xmlns:r="http://schemas.openxmlformats.org/officeDocument/2006/relationships" r:embed="rId265" cstate="screen">
          <a:extLst>
            <a:ext uri="{28A0092B-C50C-407E-A947-70E740481C1C}">
              <a14:useLocalDpi xmlns:a14="http://schemas.microsoft.com/office/drawing/2010/main" val="0"/>
            </a:ext>
          </a:extLst>
        </a:blip>
        <a:srcRect/>
        <a:stretch>
          <a:fillRect/>
        </a:stretch>
      </xdr:blipFill>
      <xdr:spPr>
        <a:xfrm>
          <a:off x="1637172" y="170040300"/>
          <a:ext cx="1575928" cy="1729336"/>
        </a:xfrm>
        <a:prstGeom prst="rect">
          <a:avLst/>
        </a:prstGeom>
      </xdr:spPr>
    </xdr:pic>
    <xdr:clientData/>
  </xdr:twoCellAnchor>
  <xdr:oneCellAnchor>
    <xdr:from>
      <xdr:col>2</xdr:col>
      <xdr:colOff>88900</xdr:colOff>
      <xdr:row>534</xdr:row>
      <xdr:rowOff>317500</xdr:rowOff>
    </xdr:from>
    <xdr:ext cx="668637" cy="311524"/>
    <xdr:pic>
      <xdr:nvPicPr>
        <xdr:cNvPr id="194192" name="Picture 35" descr="http://shiftonline.org/wp-content/uploads/2016/04/new.png">
          <a:extLst>
            <a:ext uri="{FF2B5EF4-FFF2-40B4-BE49-F238E27FC236}">
              <a16:creationId xmlns:a16="http://schemas.microsoft.com/office/drawing/2014/main" id="{0D0EE0F5-675E-490A-8EB5-E75FBFFA5CAE}"/>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378200" y="5237353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25400</xdr:colOff>
      <xdr:row>539</xdr:row>
      <xdr:rowOff>139700</xdr:rowOff>
    </xdr:from>
    <xdr:ext cx="668637" cy="311524"/>
    <xdr:pic>
      <xdr:nvPicPr>
        <xdr:cNvPr id="1072" name="Picture 35" descr="http://shiftonline.org/wp-content/uploads/2016/04/new.png">
          <a:extLst>
            <a:ext uri="{FF2B5EF4-FFF2-40B4-BE49-F238E27FC236}">
              <a16:creationId xmlns:a16="http://schemas.microsoft.com/office/drawing/2014/main" id="{59E39889-B51D-574B-9749-C38B0F95B5FB}"/>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302000" y="5268849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2387600</xdr:colOff>
      <xdr:row>543</xdr:row>
      <xdr:rowOff>203200</xdr:rowOff>
    </xdr:from>
    <xdr:ext cx="668637" cy="311524"/>
    <xdr:pic>
      <xdr:nvPicPr>
        <xdr:cNvPr id="1084" name="Picture 35" descr="http://shiftonline.org/wp-content/uploads/2016/04/new.png">
          <a:extLst>
            <a:ext uri="{FF2B5EF4-FFF2-40B4-BE49-F238E27FC236}">
              <a16:creationId xmlns:a16="http://schemas.microsoft.com/office/drawing/2014/main" id="{75A474BC-D263-D246-BFBD-1BE655EFFB74}"/>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3225800" y="543966400"/>
          <a:ext cx="668637" cy="311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363709</xdr:colOff>
      <xdr:row>385</xdr:row>
      <xdr:rowOff>52566</xdr:rowOff>
    </xdr:from>
    <xdr:to>
      <xdr:col>1</xdr:col>
      <xdr:colOff>1190625</xdr:colOff>
      <xdr:row>386</xdr:row>
      <xdr:rowOff>567196</xdr:rowOff>
    </xdr:to>
    <xdr:pic>
      <xdr:nvPicPr>
        <xdr:cNvPr id="194115" name="Picture 194114">
          <a:extLst>
            <a:ext uri="{FF2B5EF4-FFF2-40B4-BE49-F238E27FC236}">
              <a16:creationId xmlns:a16="http://schemas.microsoft.com/office/drawing/2014/main" id="{49852FE8-BEE1-E073-3AB9-8AA98BDCA9B7}"/>
            </a:ext>
          </a:extLst>
        </xdr:cNvPr>
        <xdr:cNvPicPr>
          <a:picLocks noChangeAspect="1"/>
        </xdr:cNvPicPr>
      </xdr:nvPicPr>
      <xdr:blipFill>
        <a:blip xmlns:r="http://schemas.openxmlformats.org/officeDocument/2006/relationships" r:embed="rId266"/>
        <a:stretch>
          <a:fillRect/>
        </a:stretch>
      </xdr:blipFill>
      <xdr:spPr>
        <a:xfrm>
          <a:off x="1201909" y="323197716"/>
          <a:ext cx="826916" cy="1600480"/>
        </a:xfrm>
        <a:prstGeom prst="rect">
          <a:avLst/>
        </a:prstGeom>
      </xdr:spPr>
    </xdr:pic>
    <xdr:clientData/>
  </xdr:twoCellAnchor>
  <xdr:twoCellAnchor editAs="oneCell">
    <xdr:from>
      <xdr:col>1</xdr:col>
      <xdr:colOff>523875</xdr:colOff>
      <xdr:row>397</xdr:row>
      <xdr:rowOff>87542</xdr:rowOff>
    </xdr:from>
    <xdr:to>
      <xdr:col>1</xdr:col>
      <xdr:colOff>1047750</xdr:colOff>
      <xdr:row>397</xdr:row>
      <xdr:rowOff>1101492</xdr:rowOff>
    </xdr:to>
    <xdr:pic>
      <xdr:nvPicPr>
        <xdr:cNvPr id="194118" name="Picture 194117">
          <a:extLst>
            <a:ext uri="{FF2B5EF4-FFF2-40B4-BE49-F238E27FC236}">
              <a16:creationId xmlns:a16="http://schemas.microsoft.com/office/drawing/2014/main" id="{2C608339-602B-492B-86B2-523091FBD926}"/>
            </a:ext>
          </a:extLst>
        </xdr:cNvPr>
        <xdr:cNvPicPr>
          <a:picLocks noChangeAspect="1"/>
        </xdr:cNvPicPr>
      </xdr:nvPicPr>
      <xdr:blipFill>
        <a:blip xmlns:r="http://schemas.openxmlformats.org/officeDocument/2006/relationships" r:embed="rId266"/>
        <a:stretch>
          <a:fillRect/>
        </a:stretch>
      </xdr:blipFill>
      <xdr:spPr>
        <a:xfrm>
          <a:off x="1362075" y="333576842"/>
          <a:ext cx="523875" cy="1013950"/>
        </a:xfrm>
        <a:prstGeom prst="rect">
          <a:avLst/>
        </a:prstGeom>
      </xdr:spPr>
    </xdr:pic>
    <xdr:clientData/>
  </xdr:twoCellAnchor>
  <xdr:twoCellAnchor editAs="oneCell">
    <xdr:from>
      <xdr:col>1</xdr:col>
      <xdr:colOff>1981200</xdr:colOff>
      <xdr:row>397</xdr:row>
      <xdr:rowOff>114300</xdr:rowOff>
    </xdr:from>
    <xdr:to>
      <xdr:col>2</xdr:col>
      <xdr:colOff>148084</xdr:colOff>
      <xdr:row>397</xdr:row>
      <xdr:rowOff>1024217</xdr:rowOff>
    </xdr:to>
    <xdr:pic>
      <xdr:nvPicPr>
        <xdr:cNvPr id="194124" name="Picture 32">
          <a:extLst>
            <a:ext uri="{FF2B5EF4-FFF2-40B4-BE49-F238E27FC236}">
              <a16:creationId xmlns:a16="http://schemas.microsoft.com/office/drawing/2014/main" id="{945B777D-016E-4F00-867F-62D91B5A102E}"/>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2819400" y="333603600"/>
          <a:ext cx="614809" cy="909917"/>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1</xdr:col>
      <xdr:colOff>1847851</xdr:colOff>
      <xdr:row>318</xdr:row>
      <xdr:rowOff>66676</xdr:rowOff>
    </xdr:from>
    <xdr:to>
      <xdr:col>2</xdr:col>
      <xdr:colOff>66676</xdr:colOff>
      <xdr:row>318</xdr:row>
      <xdr:rowOff>1053466</xdr:rowOff>
    </xdr:to>
    <xdr:pic>
      <xdr:nvPicPr>
        <xdr:cNvPr id="194134" name="Picture 32">
          <a:extLst>
            <a:ext uri="{FF2B5EF4-FFF2-40B4-BE49-F238E27FC236}">
              <a16:creationId xmlns:a16="http://schemas.microsoft.com/office/drawing/2014/main" id="{81284657-88AE-4108-BCF2-BCC9F0F17543}"/>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2686051" y="289302826"/>
          <a:ext cx="666750" cy="98679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1</xdr:col>
      <xdr:colOff>647700</xdr:colOff>
      <xdr:row>318</xdr:row>
      <xdr:rowOff>80475</xdr:rowOff>
    </xdr:from>
    <xdr:to>
      <xdr:col>1</xdr:col>
      <xdr:colOff>1152525</xdr:colOff>
      <xdr:row>318</xdr:row>
      <xdr:rowOff>1057554</xdr:rowOff>
    </xdr:to>
    <xdr:pic>
      <xdr:nvPicPr>
        <xdr:cNvPr id="194144" name="Picture 194143">
          <a:extLst>
            <a:ext uri="{FF2B5EF4-FFF2-40B4-BE49-F238E27FC236}">
              <a16:creationId xmlns:a16="http://schemas.microsoft.com/office/drawing/2014/main" id="{A0A11DA2-302F-4D21-BAB7-D9359AB349D1}"/>
            </a:ext>
          </a:extLst>
        </xdr:cNvPr>
        <xdr:cNvPicPr>
          <a:picLocks noChangeAspect="1"/>
        </xdr:cNvPicPr>
      </xdr:nvPicPr>
      <xdr:blipFill>
        <a:blip xmlns:r="http://schemas.openxmlformats.org/officeDocument/2006/relationships" r:embed="rId266"/>
        <a:stretch>
          <a:fillRect/>
        </a:stretch>
      </xdr:blipFill>
      <xdr:spPr>
        <a:xfrm>
          <a:off x="1485900" y="289316625"/>
          <a:ext cx="504825" cy="977079"/>
        </a:xfrm>
        <a:prstGeom prst="rect">
          <a:avLst/>
        </a:prstGeom>
      </xdr:spPr>
    </xdr:pic>
    <xdr:clientData/>
  </xdr:twoCellAnchor>
  <xdr:twoCellAnchor editAs="oneCell">
    <xdr:from>
      <xdr:col>1</xdr:col>
      <xdr:colOff>1409701</xdr:colOff>
      <xdr:row>368</xdr:row>
      <xdr:rowOff>65488</xdr:rowOff>
    </xdr:from>
    <xdr:to>
      <xdr:col>1</xdr:col>
      <xdr:colOff>2000251</xdr:colOff>
      <xdr:row>368</xdr:row>
      <xdr:rowOff>781391</xdr:rowOff>
    </xdr:to>
    <xdr:pic>
      <xdr:nvPicPr>
        <xdr:cNvPr id="194147" name="Picture 194146">
          <a:extLst>
            <a:ext uri="{FF2B5EF4-FFF2-40B4-BE49-F238E27FC236}">
              <a16:creationId xmlns:a16="http://schemas.microsoft.com/office/drawing/2014/main" id="{63B44C6A-FDD4-F3A5-8D24-AA3F340FAA88}"/>
            </a:ext>
          </a:extLst>
        </xdr:cNvPr>
        <xdr:cNvPicPr>
          <a:picLocks noChangeAspect="1"/>
        </xdr:cNvPicPr>
      </xdr:nvPicPr>
      <xdr:blipFill>
        <a:blip xmlns:r="http://schemas.openxmlformats.org/officeDocument/2006/relationships" r:embed="rId267"/>
        <a:stretch>
          <a:fillRect/>
        </a:stretch>
      </xdr:blipFill>
      <xdr:spPr>
        <a:xfrm>
          <a:off x="2247901" y="316638388"/>
          <a:ext cx="590550" cy="715903"/>
        </a:xfrm>
        <a:prstGeom prst="rect">
          <a:avLst/>
        </a:prstGeom>
      </xdr:spPr>
    </xdr:pic>
    <xdr:clientData/>
  </xdr:twoCellAnchor>
  <xdr:twoCellAnchor editAs="oneCell">
    <xdr:from>
      <xdr:col>1</xdr:col>
      <xdr:colOff>111126</xdr:colOff>
      <xdr:row>294</xdr:row>
      <xdr:rowOff>134327</xdr:rowOff>
    </xdr:from>
    <xdr:to>
      <xdr:col>2</xdr:col>
      <xdr:colOff>950225</xdr:colOff>
      <xdr:row>294</xdr:row>
      <xdr:rowOff>1600200</xdr:rowOff>
    </xdr:to>
    <xdr:pic>
      <xdr:nvPicPr>
        <xdr:cNvPr id="14" name="Picture 13">
          <a:extLst>
            <a:ext uri="{FF2B5EF4-FFF2-40B4-BE49-F238E27FC236}">
              <a16:creationId xmlns:a16="http://schemas.microsoft.com/office/drawing/2014/main" id="{CA906A54-CFB8-4C3B-991E-A3A894F6B053}"/>
            </a:ext>
          </a:extLst>
        </xdr:cNvPr>
        <xdr:cNvPicPr>
          <a:picLocks noChangeAspect="1"/>
        </xdr:cNvPicPr>
      </xdr:nvPicPr>
      <xdr:blipFill>
        <a:blip xmlns:r="http://schemas.openxmlformats.org/officeDocument/2006/relationships" r:embed="rId268"/>
        <a:stretch>
          <a:fillRect/>
        </a:stretch>
      </xdr:blipFill>
      <xdr:spPr>
        <a:xfrm>
          <a:off x="939801" y="266796227"/>
          <a:ext cx="3287024" cy="1465873"/>
        </a:xfrm>
        <a:prstGeom prst="rect">
          <a:avLst/>
        </a:prstGeom>
      </xdr:spPr>
    </xdr:pic>
    <xdr:clientData/>
  </xdr:twoCellAnchor>
  <xdr:twoCellAnchor editAs="oneCell">
    <xdr:from>
      <xdr:col>1</xdr:col>
      <xdr:colOff>120651</xdr:colOff>
      <xdr:row>295</xdr:row>
      <xdr:rowOff>124802</xdr:rowOff>
    </xdr:from>
    <xdr:to>
      <xdr:col>2</xdr:col>
      <xdr:colOff>959750</xdr:colOff>
      <xdr:row>295</xdr:row>
      <xdr:rowOff>1590675</xdr:rowOff>
    </xdr:to>
    <xdr:pic>
      <xdr:nvPicPr>
        <xdr:cNvPr id="40405" name="Picture 40404">
          <a:extLst>
            <a:ext uri="{FF2B5EF4-FFF2-40B4-BE49-F238E27FC236}">
              <a16:creationId xmlns:a16="http://schemas.microsoft.com/office/drawing/2014/main" id="{38FB394E-8CA7-4B87-A0AF-B013F71B54F8}"/>
            </a:ext>
          </a:extLst>
        </xdr:cNvPr>
        <xdr:cNvPicPr>
          <a:picLocks noChangeAspect="1"/>
        </xdr:cNvPicPr>
      </xdr:nvPicPr>
      <xdr:blipFill>
        <a:blip xmlns:r="http://schemas.openxmlformats.org/officeDocument/2006/relationships" r:embed="rId268"/>
        <a:stretch>
          <a:fillRect/>
        </a:stretch>
      </xdr:blipFill>
      <xdr:spPr>
        <a:xfrm>
          <a:off x="949326" y="268539302"/>
          <a:ext cx="3287024" cy="1465873"/>
        </a:xfrm>
        <a:prstGeom prst="rect">
          <a:avLst/>
        </a:prstGeom>
      </xdr:spPr>
    </xdr:pic>
    <xdr:clientData/>
  </xdr:twoCellAnchor>
  <xdr:twoCellAnchor editAs="oneCell">
    <xdr:from>
      <xdr:col>1</xdr:col>
      <xdr:colOff>962724</xdr:colOff>
      <xdr:row>272</xdr:row>
      <xdr:rowOff>54553</xdr:rowOff>
    </xdr:from>
    <xdr:to>
      <xdr:col>2</xdr:col>
      <xdr:colOff>152400</xdr:colOff>
      <xdr:row>272</xdr:row>
      <xdr:rowOff>2053389</xdr:rowOff>
    </xdr:to>
    <xdr:pic>
      <xdr:nvPicPr>
        <xdr:cNvPr id="40406" name="Picture 40405">
          <a:extLst>
            <a:ext uri="{FF2B5EF4-FFF2-40B4-BE49-F238E27FC236}">
              <a16:creationId xmlns:a16="http://schemas.microsoft.com/office/drawing/2014/main" id="{6B75BA94-7442-7B13-511C-0A3BF911E42D}"/>
            </a:ext>
          </a:extLst>
        </xdr:cNvPr>
        <xdr:cNvPicPr>
          <a:picLocks noChangeAspect="1"/>
        </xdr:cNvPicPr>
      </xdr:nvPicPr>
      <xdr:blipFill>
        <a:blip xmlns:r="http://schemas.openxmlformats.org/officeDocument/2006/relationships" r:embed="rId269"/>
        <a:stretch>
          <a:fillRect/>
        </a:stretch>
      </xdr:blipFill>
      <xdr:spPr>
        <a:xfrm>
          <a:off x="1791399" y="241941928"/>
          <a:ext cx="1637601" cy="19988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dropbox.com/s/4ekdfj3arl4y7gz/80%20gallon%20amphora%20with%20model.jpg?dl=0" TargetMode="External"/><Relationship Id="rId21" Type="http://schemas.openxmlformats.org/officeDocument/2006/relationships/hyperlink" Target="https://www.dropbox.com/sh/wb5qzs2g67yn4r2/AABhvmWOOsKYLZEGtXFGPSdja?dl=0" TargetMode="External"/><Relationship Id="rId42" Type="http://schemas.openxmlformats.org/officeDocument/2006/relationships/hyperlink" Target="https://www.dropbox.com/sh/r9lmg7rg8508b38/AAAFwHugpFPAUR9gBR5Ll6JYa?dl=0" TargetMode="External"/><Relationship Id="rId47" Type="http://schemas.openxmlformats.org/officeDocument/2006/relationships/hyperlink" Target="https://www.dropbox.com/sh/4t18t7qfpkqlorl/AADlV_H50XUC_ZYcWbiY_gDJa?dl=0" TargetMode="External"/><Relationship Id="rId63" Type="http://schemas.openxmlformats.org/officeDocument/2006/relationships/hyperlink" Target="https://www.dropbox.com/sh/itnuq5yyix50gln/AAAWd5Wz4ultdKK8Hpbwmi32a?dl=0" TargetMode="External"/><Relationship Id="rId68" Type="http://schemas.openxmlformats.org/officeDocument/2006/relationships/hyperlink" Target="https://www.dropbox.com/sh/ogayjvp4lz3i6hf/AACi9md-VsHD_dqGUepWhZ-na?dl=0" TargetMode="External"/><Relationship Id="rId84" Type="http://schemas.openxmlformats.org/officeDocument/2006/relationships/hyperlink" Target="https://www.dropbox.com/sh/8kkjyqiyn7k6og3/AAC3ej3WhoT1Y7bu-SeFYz9Ia?dl=0" TargetMode="External"/><Relationship Id="rId89" Type="http://schemas.openxmlformats.org/officeDocument/2006/relationships/hyperlink" Target="https://www.dropbox.com/sh/f99c4merzhy8eyz/AAAAGL82rxRtB-KmAZSv4Dhja?dl=0" TargetMode="External"/><Relationship Id="rId112" Type="http://schemas.openxmlformats.org/officeDocument/2006/relationships/hyperlink" Target="https://www.dropbox.com/s/e8i3x12tesptuy5/NQ1015%20Misting%20System.jpg?dl=0" TargetMode="External"/><Relationship Id="rId16" Type="http://schemas.openxmlformats.org/officeDocument/2006/relationships/hyperlink" Target="https://www.dropbox.com/sh/612aax3rx09b9dd/AABxIA0D0TxQJ6IFel437Nd1a?dl=0" TargetMode="External"/><Relationship Id="rId107" Type="http://schemas.openxmlformats.org/officeDocument/2006/relationships/hyperlink" Target="https://www.dropbox.com/sh/0rnb0wf2m943qco/AABNY1HJnQBveiLq0G4w2-f5a?dl=0" TargetMode="External"/><Relationship Id="rId11" Type="http://schemas.openxmlformats.org/officeDocument/2006/relationships/hyperlink" Target="https://www.dropbox.com/sh/vgsiu1alieovcdj/AADF37Qx4wEH0UKPvkPMMc8fa?dl=0" TargetMode="External"/><Relationship Id="rId32" Type="http://schemas.openxmlformats.org/officeDocument/2006/relationships/hyperlink" Target="https://www.dropbox.com/sh/xqjxc9nhcaf9tye/AABKK7DK-G_L1gg5_mb3YqGKa?dl=0" TargetMode="External"/><Relationship Id="rId37" Type="http://schemas.openxmlformats.org/officeDocument/2006/relationships/hyperlink" Target="https://www.dropbox.com/sh/5udgn704a68bxk7/AABUtrtmFpn-5oGGPkX9tXC8a?dl=0" TargetMode="External"/><Relationship Id="rId53" Type="http://schemas.openxmlformats.org/officeDocument/2006/relationships/hyperlink" Target="https://www.dropbox.com/sh/dsppfsyv1zollg9/AABocNvtf0HBHiViWcE3_ORva?dl=0" TargetMode="External"/><Relationship Id="rId58" Type="http://schemas.openxmlformats.org/officeDocument/2006/relationships/hyperlink" Target="https://www.dropbox.com/sh/5mhomo7a49asbgu/AAAz7ZBDIdZjLVU17Y2z591ha?dl=0" TargetMode="External"/><Relationship Id="rId74" Type="http://schemas.openxmlformats.org/officeDocument/2006/relationships/hyperlink" Target="https://www.dropbox.com/sh/2s7wfje73soxe7v/AABb2jwfEFy0dnWvgcjUoZWda?dl=0" TargetMode="External"/><Relationship Id="rId79" Type="http://schemas.openxmlformats.org/officeDocument/2006/relationships/hyperlink" Target="https://www.dropbox.com/sh/f50620uvit042zr/AACqJbz-pmVDmM608sxPV3gCa?dl=0" TargetMode="External"/><Relationship Id="rId102" Type="http://schemas.openxmlformats.org/officeDocument/2006/relationships/hyperlink" Target="https://www.dropbox.com/sh/pdkup3r3narx66k/AAACwGo6CCeBEzzjKKR7FZ2ea?dl=0" TargetMode="External"/><Relationship Id="rId123" Type="http://schemas.openxmlformats.org/officeDocument/2006/relationships/hyperlink" Target="https://www.dropbox.com/s/mbx1oq9fjoo6zkq/%23503071%20Universal%20connection%20kit%20rect%20KO%20HR.jpg?dl=0" TargetMode="External"/><Relationship Id="rId128" Type="http://schemas.openxmlformats.org/officeDocument/2006/relationships/hyperlink" Target="https://www.dropbox.com/s/q4i48h5a3p8z5vs/Antique%20Orangerie%20with%20flower-1.jpg?dl=0" TargetMode="External"/><Relationship Id="rId5" Type="http://schemas.openxmlformats.org/officeDocument/2006/relationships/hyperlink" Target="https://www.dropbox.com/s/avowc6jibdbsc87/Victorian%20TAB%202%265%20Slat%20shelving%20MR.jpg?dl=0" TargetMode="External"/><Relationship Id="rId90" Type="http://schemas.openxmlformats.org/officeDocument/2006/relationships/hyperlink" Target="https://www.dropbox.com/sh/05hecpmw3jnu8ms/AAC_hsXoqkWPIp0JAlA16qrHa?dl=0" TargetMode="External"/><Relationship Id="rId95" Type="http://schemas.openxmlformats.org/officeDocument/2006/relationships/hyperlink" Target="https://www.dropbox.com/sc/13yxxzav39hkd7f/AACKv1wBxevCzkTevsIMvWjFa" TargetMode="External"/><Relationship Id="rId22" Type="http://schemas.openxmlformats.org/officeDocument/2006/relationships/hyperlink" Target="https://www.dropbox.com/sh/v9mots22iye2ekr/AADYjpLl3RiGafolexNdUrzfa?dl=0" TargetMode="External"/><Relationship Id="rId27" Type="http://schemas.openxmlformats.org/officeDocument/2006/relationships/hyperlink" Target="https://www.dropbox.com/sh/fbrjs8v3etpl4uu/AADCwtUpe1AvyZBA5VYhN8zPa?dl=0" TargetMode="External"/><Relationship Id="rId43" Type="http://schemas.openxmlformats.org/officeDocument/2006/relationships/hyperlink" Target="https://www.dropbox.com/sh/oz8xzyk5bbnhqv0/AADTipGoV24rohAfRyRe5Z2Ca?dl=0" TargetMode="External"/><Relationship Id="rId48" Type="http://schemas.openxmlformats.org/officeDocument/2006/relationships/hyperlink" Target="https://www.dropbox.com/sh/rpqcw6fs4sw2hmw/AABqstjwC-8JslE6MEtW75Yba?dl=0" TargetMode="External"/><Relationship Id="rId64" Type="http://schemas.openxmlformats.org/officeDocument/2006/relationships/hyperlink" Target="https://www.dropbox.com/sh/qmo82jviexvwr90/AADAf-lcXTgnTIDJfODCPdWVa?dl=0" TargetMode="External"/><Relationship Id="rId69" Type="http://schemas.openxmlformats.org/officeDocument/2006/relationships/hyperlink" Target="https://www.dropbox.com/sh/yr1qf3y42khuzqi/AADkjLqU9aZ1RTLIZ3C9MAhaa?dl=0" TargetMode="External"/><Relationship Id="rId113" Type="http://schemas.openxmlformats.org/officeDocument/2006/relationships/hyperlink" Target="https://www.dropbox.com/s/ps6h8zswvdzaek0/j-Vic%2023%20shade%20cloth%20and%20back%20shelf.jpg?dl=0" TargetMode="External"/><Relationship Id="rId118" Type="http://schemas.openxmlformats.org/officeDocument/2006/relationships/hyperlink" Target="https://www.dropbox.com/s/x84iammw0lh8i05/A%20-%20133%20gallon%20%20amphora.jpg?dl=0" TargetMode="External"/><Relationship Id="rId80" Type="http://schemas.openxmlformats.org/officeDocument/2006/relationships/hyperlink" Target="https://www.dropbox.com/sh/wrx7fzi5oflfw6w/AACcUNlOedMilqXxLJTqF16-a?dl=0" TargetMode="External"/><Relationship Id="rId85" Type="http://schemas.openxmlformats.org/officeDocument/2006/relationships/hyperlink" Target="https://www.dropbox.com/sh/8kkjyqiyn7k6og3/AAC3ej3WhoT1Y7bu-SeFYz9Ia?dl=0" TargetMode="External"/><Relationship Id="rId12" Type="http://schemas.openxmlformats.org/officeDocument/2006/relationships/hyperlink" Target="https://www.dropbox.com/sh/ij0iti2qbvk41db/AABNVqg5Z4WFPzTSM_cWYu4Pa?dl=0" TargetMode="External"/><Relationship Id="rId17" Type="http://schemas.openxmlformats.org/officeDocument/2006/relationships/hyperlink" Target="https://www.dropbox.com/sh/v2p72pntk5amjex/AAADxYCHvpVAkuw3GfL6Bjcta?dl=0" TargetMode="External"/><Relationship Id="rId33" Type="http://schemas.openxmlformats.org/officeDocument/2006/relationships/hyperlink" Target="https://www.dropbox.com/sh/m65uj0zpca1dnnp/AABIiqAjsWyQPj8cccvdJbxka?dl=0" TargetMode="External"/><Relationship Id="rId38" Type="http://schemas.openxmlformats.org/officeDocument/2006/relationships/hyperlink" Target="https://www.dropbox.com/sh/r5m9wztp6x57r7e/AADB1CFySyCzM37yQ9RoJUK7a?dl=0" TargetMode="External"/><Relationship Id="rId59" Type="http://schemas.openxmlformats.org/officeDocument/2006/relationships/hyperlink" Target="https://www.dropbox.com/sh/r3kqicw4e0gxsvr/AACAWmW_UvZACcnryNw-AFMda?dl=0" TargetMode="External"/><Relationship Id="rId103" Type="http://schemas.openxmlformats.org/officeDocument/2006/relationships/hyperlink" Target="https://www.dropbox.com/sh/pdkup3r3narx66k/AAACwGo6CCeBEzzjKKR7FZ2ea?dl=0" TargetMode="External"/><Relationship Id="rId108" Type="http://schemas.openxmlformats.org/officeDocument/2006/relationships/hyperlink" Target="https://www.dropbox.com/sh/rk02x50jtp108kw/AAAl3562oJtb5xCzCVE8AnaCa?dl=0" TargetMode="External"/><Relationship Id="rId124" Type="http://schemas.openxmlformats.org/officeDocument/2006/relationships/hyperlink" Target="https://www.dropbox.com/s/u7a9vovj031gsoa/Universal%20Rain%20BARREL%20DRAIN%20KIT.jpg?dl=0" TargetMode="External"/><Relationship Id="rId129" Type="http://schemas.openxmlformats.org/officeDocument/2006/relationships/hyperlink" Target="https://www.dropbox.com/sh/838zhggw96lasp4/AADd-ifDbVH2aBitev55jXeXa?dl=0" TargetMode="External"/><Relationship Id="rId54" Type="http://schemas.openxmlformats.org/officeDocument/2006/relationships/hyperlink" Target="https://www.dropbox.com/sh/kdzpw9gstc9r5tr/AAA1SdjPirHa1OFfQ5SC1JAEa?dl=0" TargetMode="External"/><Relationship Id="rId70" Type="http://schemas.openxmlformats.org/officeDocument/2006/relationships/hyperlink" Target="https://www.dropbox.com/sh/ogayjvp4lz3i6hf/AACi9md-VsHD_dqGUepWhZ-na?dl=0" TargetMode="External"/><Relationship Id="rId75" Type="http://schemas.openxmlformats.org/officeDocument/2006/relationships/hyperlink" Target="https://www.dropbox.com/sh/p1mt818rs1rg55w/AACms4cgtSqypmpI5FTyAaL0a?dl=0" TargetMode="External"/><Relationship Id="rId91" Type="http://schemas.openxmlformats.org/officeDocument/2006/relationships/hyperlink" Target="https://www.dropbox.com/sh/2disdiq6hcaf2qt/AABd-LRzraexoOI1BIn3msyqa?dl=0" TargetMode="External"/><Relationship Id="rId96" Type="http://schemas.openxmlformats.org/officeDocument/2006/relationships/hyperlink" Target="https://www.dropbox.com/s/ps6h8zswvdzaek0/j-Vic%2023%20shade%20cloth%20and%20back%20shelf.jpg?dl=0" TargetMode="External"/><Relationship Id="rId1" Type="http://schemas.openxmlformats.org/officeDocument/2006/relationships/hyperlink" Target="https://www.dropbox.com/s/r6805qj58wy48tx/Bistro%20Set.jpg?dl=0" TargetMode="External"/><Relationship Id="rId6" Type="http://schemas.openxmlformats.org/officeDocument/2006/relationships/hyperlink" Target="https://www.dropbox.com/s/avowc6jibdbsc87/Victorian%20TAB%202%265%20Slat%20shelving%20MR.jpg?dl=0" TargetMode="External"/><Relationship Id="rId23" Type="http://schemas.openxmlformats.org/officeDocument/2006/relationships/hyperlink" Target="https://www.dropbox.com/sh/mt90w349jfimzs4/AADqGHaG6piT6S9cUWAKxN_la?dl=0" TargetMode="External"/><Relationship Id="rId28" Type="http://schemas.openxmlformats.org/officeDocument/2006/relationships/hyperlink" Target="https://www.dropbox.com/sh/86qj8wgi87ulnud/AADOx9dQSdZlUwv012xQgMIea?dl=0" TargetMode="External"/><Relationship Id="rId49" Type="http://schemas.openxmlformats.org/officeDocument/2006/relationships/hyperlink" Target="https://www.dropbox.com/sh/rgwv1ts6haca5b3/AADgwgA9Se8Efnq2voN3JoUua?dl=0" TargetMode="External"/><Relationship Id="rId114" Type="http://schemas.openxmlformats.org/officeDocument/2006/relationships/hyperlink" Target="https://www.dropbox.com/s/ps6h8zswvdzaek0/j-Vic%2023%20shade%20cloth%20and%20back%20shelf.jpg?dl=0" TargetMode="External"/><Relationship Id="rId119" Type="http://schemas.openxmlformats.org/officeDocument/2006/relationships/hyperlink" Target="https://www.dropbox.com/s/movk3sit1w6fg0c/%23212120%20Terranova%20grey%20KO%20HR.jpg?dl=0" TargetMode="External"/><Relationship Id="rId44" Type="http://schemas.openxmlformats.org/officeDocument/2006/relationships/hyperlink" Target="https://www.dropbox.com/sh/vbmigenw3qro91h/AACrXz3L5lZ_JNwbwteFKfP3a?dl=0" TargetMode="External"/><Relationship Id="rId60" Type="http://schemas.openxmlformats.org/officeDocument/2006/relationships/hyperlink" Target="https://www.dropbox.com/sh/4ggxgo8c1k61tz8/AAA6CMFD0DrEzTNG5qAMC3pLa?dl=0" TargetMode="External"/><Relationship Id="rId65" Type="http://schemas.openxmlformats.org/officeDocument/2006/relationships/hyperlink" Target="https://www.dropbox.com/sh/26ip14jqw0dhzfx/AAAV94vxfK2t_NV38_MyO2k_a?dl=0" TargetMode="External"/><Relationship Id="rId81" Type="http://schemas.openxmlformats.org/officeDocument/2006/relationships/hyperlink" Target="https://www.dropbox.com/sh/0rnb0wf2m943qco/AABNY1HJnQBveiLq0G4w2-f5a?dl=0" TargetMode="External"/><Relationship Id="rId86" Type="http://schemas.openxmlformats.org/officeDocument/2006/relationships/hyperlink" Target="https://www.dropbox.com/sh/rk02x50jtp108kw/AAAl3562oJtb5xCzCVE8AnaCa?dl=0" TargetMode="External"/><Relationship Id="rId130" Type="http://schemas.openxmlformats.org/officeDocument/2006/relationships/printerSettings" Target="../printerSettings/printerSettings1.bin"/><Relationship Id="rId13" Type="http://schemas.openxmlformats.org/officeDocument/2006/relationships/hyperlink" Target="https://www.dropbox.com/sh/s09yxrwpbvvwetk/AADScRtNDk7xPpaMoSRRN-t2a?dl=0" TargetMode="External"/><Relationship Id="rId18" Type="http://schemas.openxmlformats.org/officeDocument/2006/relationships/hyperlink" Target="https://www.dropbox.com/sh/49mipt832oej6uk/AAB0p3KiJim165Au1cax3Og9a?dl=0" TargetMode="External"/><Relationship Id="rId39" Type="http://schemas.openxmlformats.org/officeDocument/2006/relationships/hyperlink" Target="https://www.dropbox.com/sh/juwqtztqpornpgd/AADGTH6XJ-UmtnvybaeGq37Wa?dl=0" TargetMode="External"/><Relationship Id="rId109" Type="http://schemas.openxmlformats.org/officeDocument/2006/relationships/hyperlink" Target="https://www.dropbox.com/sh/8kkjyqiyn7k6og3/AAC3ej3WhoT1Y7bu-SeFYz9Ia?dl=0" TargetMode="External"/><Relationship Id="rId34" Type="http://schemas.openxmlformats.org/officeDocument/2006/relationships/hyperlink" Target="https://www.dropbox.com/sh/70lkpctrmjapfz5/AABgVDO21PsLZNLDU1XiBWXqa?dl=0" TargetMode="External"/><Relationship Id="rId50" Type="http://schemas.openxmlformats.org/officeDocument/2006/relationships/hyperlink" Target="https://www.dropbox.com/sh/838e1vl9yc3ukby/AAA_8Ve_BqcZkIkKY1VkNfaia?dl=0" TargetMode="External"/><Relationship Id="rId55" Type="http://schemas.openxmlformats.org/officeDocument/2006/relationships/hyperlink" Target="https://www.dropbox.com/sh/p9hxjmq60606htc/AACW1IDfFHJxnp9JaOgu2N1qa?dl=0" TargetMode="External"/><Relationship Id="rId76" Type="http://schemas.openxmlformats.org/officeDocument/2006/relationships/hyperlink" Target="https://www.dropbox.com/sh/xzwg50tgb7s4phh/AACppWVMt9xCXnEjtM4ZJ1oja?dl=0" TargetMode="External"/><Relationship Id="rId97" Type="http://schemas.openxmlformats.org/officeDocument/2006/relationships/hyperlink" Target="https://www.dropbox.com/s/ps6h8zswvdzaek0/j-Vic%2023%20shade%20cloth%20and%20back%20shelf.jpg?dl=0" TargetMode="External"/><Relationship Id="rId104" Type="http://schemas.openxmlformats.org/officeDocument/2006/relationships/hyperlink" Target="https://www.dropbox.com/sh/pdkup3r3narx66k/AAACwGo6CCeBEzzjKKR7FZ2ea?dl=0" TargetMode="External"/><Relationship Id="rId120" Type="http://schemas.openxmlformats.org/officeDocument/2006/relationships/hyperlink" Target="https://www.dropbox.com/s/nlin3a6kfgm2ckh/Sundra.JPG?dl=0" TargetMode="External"/><Relationship Id="rId125" Type="http://schemas.openxmlformats.org/officeDocument/2006/relationships/hyperlink" Target="https://www.dropbox.com/s/a94hxb84g4uj8nc/326150%20AW.jpg?dl=0" TargetMode="External"/><Relationship Id="rId7" Type="http://schemas.openxmlformats.org/officeDocument/2006/relationships/hyperlink" Target="https://www.dropbox.com/s/avowc6jibdbsc87/Victorian%20TAB%202%265%20Slat%20shelving%20MR.jpg?dl=0" TargetMode="External"/><Relationship Id="rId71" Type="http://schemas.openxmlformats.org/officeDocument/2006/relationships/hyperlink" Target="https://www.dropbox.com/sh/gl20qnhxyndzrmi/AAAWBsjhWAYCK8m07Lu9UH1Ca?dl=0" TargetMode="External"/><Relationship Id="rId92" Type="http://schemas.openxmlformats.org/officeDocument/2006/relationships/hyperlink" Target="https://www.dropbox.com/sh/838zhggw96lasp4/AADd-ifDbVH2aBitev55jXeXa?dl=0" TargetMode="External"/><Relationship Id="rId2" Type="http://schemas.openxmlformats.org/officeDocument/2006/relationships/hyperlink" Target="https://www.dropbox.com/s/fyurww7sy5i9cgw/FM-0200%20whiskey%20barrel%20fountain-planter.jpg?dl=0" TargetMode="External"/><Relationship Id="rId29" Type="http://schemas.openxmlformats.org/officeDocument/2006/relationships/hyperlink" Target="https://www.dropbox.com/sh/34go3449yongjp5/AAAdJTQ41ckdA8mmQC_d7UD8a?dl=0" TargetMode="External"/><Relationship Id="rId24" Type="http://schemas.openxmlformats.org/officeDocument/2006/relationships/hyperlink" Target="https://www.dropbox.com/sh/u7m1gth2slu8gv0/AADFcLIeKm6SGr4Psg_6PqKOa?dl=0" TargetMode="External"/><Relationship Id="rId40" Type="http://schemas.openxmlformats.org/officeDocument/2006/relationships/hyperlink" Target="https://www.dropbox.com/sh/bjwvpr3anv9q5ts/AABUafuhwSbNhNj6Nw5l-yW5a?dl=0" TargetMode="External"/><Relationship Id="rId45" Type="http://schemas.openxmlformats.org/officeDocument/2006/relationships/hyperlink" Target="https://www.dropbox.com/sh/nvrv89udlv3fy79/AACi8zrohVGWrNYNA0xuZfZKa?dl=0" TargetMode="External"/><Relationship Id="rId66" Type="http://schemas.openxmlformats.org/officeDocument/2006/relationships/hyperlink" Target="https://www.dropbox.com/sh/bscf1c86x6fe10o/AAC1njh02HlD9msJ7akLPZowa?dl=0" TargetMode="External"/><Relationship Id="rId87" Type="http://schemas.openxmlformats.org/officeDocument/2006/relationships/hyperlink" Target="https://www.dropbox.com/sh/rk02x50jtp108kw/AAAl3562oJtb5xCzCVE8AnaCa?dl=0" TargetMode="External"/><Relationship Id="rId110" Type="http://schemas.openxmlformats.org/officeDocument/2006/relationships/hyperlink" Target="https://www.dropbox.com/sh/8kkjyqiyn7k6og3/AAC3ej3WhoT1Y7bu-SeFYz9Ia?dl=0" TargetMode="External"/><Relationship Id="rId115" Type="http://schemas.openxmlformats.org/officeDocument/2006/relationships/hyperlink" Target="https://www.dropbox.com/s/1fd5c3gx0u45af0/charcoal%20gray%20bench%20ko1.jpg?dl=0" TargetMode="External"/><Relationship Id="rId131" Type="http://schemas.openxmlformats.org/officeDocument/2006/relationships/drawing" Target="../drawings/drawing1.xml"/><Relationship Id="rId61" Type="http://schemas.openxmlformats.org/officeDocument/2006/relationships/hyperlink" Target="https://www.dropbox.com/sh/r9inlhlvug076wf/AADIoKkaeXKApMWcndbbRKIWa?dl=0" TargetMode="External"/><Relationship Id="rId82" Type="http://schemas.openxmlformats.org/officeDocument/2006/relationships/hyperlink" Target="https://www.dropbox.com/sh/dq8qbyyrl6iqmsy/AAB63kF5reOZ7TpnqK0-gZbGa?dl=0" TargetMode="External"/><Relationship Id="rId19" Type="http://schemas.openxmlformats.org/officeDocument/2006/relationships/hyperlink" Target="https://www.dropbox.com/sh/7kv8dgpzjqy8v0e/AAArHpPkclc3Q0HIcKhPsOjta?dl=0" TargetMode="External"/><Relationship Id="rId14" Type="http://schemas.openxmlformats.org/officeDocument/2006/relationships/hyperlink" Target="https://www.dropbox.com/sh/0i52te6pm82uj7q/AABgugMdvmMck6bZGgVgH7Mta?dl=0" TargetMode="External"/><Relationship Id="rId30" Type="http://schemas.openxmlformats.org/officeDocument/2006/relationships/hyperlink" Target="https://www.dropbox.com/sh/65mgpmsevy2ghev/AAAV9OOgzoGBzJxFQkkndnw8a?dl=0" TargetMode="External"/><Relationship Id="rId35" Type="http://schemas.openxmlformats.org/officeDocument/2006/relationships/hyperlink" Target="https://www.dropbox.com/sh/f26b14frja6j9mb/AABEE7jJJKqjjEwPhEK1bJd3a?dl=0" TargetMode="External"/><Relationship Id="rId56" Type="http://schemas.openxmlformats.org/officeDocument/2006/relationships/hyperlink" Target="https://www.dropbox.com/sh/uugyggxy46wz2v1/AAArCId5W3kpBzAUuehcIJHSa?dl=0" TargetMode="External"/><Relationship Id="rId77" Type="http://schemas.openxmlformats.org/officeDocument/2006/relationships/hyperlink" Target="https://www.dropbox.com/sh/w65mvjnyiejb0k1/AAAup6UlM2FOr3dc23SDcdQJa?dl=0" TargetMode="External"/><Relationship Id="rId100" Type="http://schemas.openxmlformats.org/officeDocument/2006/relationships/hyperlink" Target="https://www.dropbox.com/sh/qlw67h3jm0ju0j3/AAB7QudADOOzR5m5BMFSMzgBa?dl=0" TargetMode="External"/><Relationship Id="rId105" Type="http://schemas.openxmlformats.org/officeDocument/2006/relationships/hyperlink" Target="https://www.dropbox.com/sh/838e1vl9yc3ukby/AAA_8Ve_BqcZkIkKY1VkNfaia?dl=0" TargetMode="External"/><Relationship Id="rId126" Type="http://schemas.openxmlformats.org/officeDocument/2006/relationships/hyperlink" Target="https://www.dropbox.com/s/4ekdfj3arl4y7gz/80%20gallon%20amphora%20with%20model.jpg?dl=0" TargetMode="External"/><Relationship Id="rId8" Type="http://schemas.openxmlformats.org/officeDocument/2006/relationships/hyperlink" Target="https://www.dropbox.com/s/avowc6jibdbsc87/Victorian%20TAB%202%265%20Slat%20shelving%20MR.jpg?dl=0" TargetMode="External"/><Relationship Id="rId51" Type="http://schemas.openxmlformats.org/officeDocument/2006/relationships/hyperlink" Target="https://www.dropbox.com/sh/l7cnnmvteca3ilm/AAC-fmVah2PzTAMaGpFP6Q3Qa?dl=0" TargetMode="External"/><Relationship Id="rId72" Type="http://schemas.openxmlformats.org/officeDocument/2006/relationships/hyperlink" Target="https://www.dropbox.com/sh/1a839xn50cxvpqw/AAAgo_9YesjMYr3vUmwsOJIGa?dl=0" TargetMode="External"/><Relationship Id="rId93" Type="http://schemas.openxmlformats.org/officeDocument/2006/relationships/hyperlink" Target="https://www.dropbox.com/sh/fe5w1t81mbuay32/AAA-AHbOZo3Vz_2qIWP6W8O_a?dl=0" TargetMode="External"/><Relationship Id="rId98" Type="http://schemas.openxmlformats.org/officeDocument/2006/relationships/hyperlink" Target="https://www.dropbox.com/sh/2disdiq6hcaf2qt/AABd-LRzraexoOI1BIn3msyqa?dl=0" TargetMode="External"/><Relationship Id="rId121" Type="http://schemas.openxmlformats.org/officeDocument/2006/relationships/hyperlink" Target="https://www.dropbox.com/s/6ir28qoe75evxms/round%20rain%20barrel.jpg?dl=0" TargetMode="External"/><Relationship Id="rId3" Type="http://schemas.openxmlformats.org/officeDocument/2006/relationships/hyperlink" Target="https://www.dropbox.com/s/sz1jft1b5468fjo/retro1_500_375.jpg?dl=0" TargetMode="External"/><Relationship Id="rId25" Type="http://schemas.openxmlformats.org/officeDocument/2006/relationships/hyperlink" Target="https://www.dropbox.com/sh/dygyv5bacbragrh/AABrSwOlCUFZhG3rJuf2VFHga?dl=0" TargetMode="External"/><Relationship Id="rId46" Type="http://schemas.openxmlformats.org/officeDocument/2006/relationships/hyperlink" Target="https://www.dropbox.com/sh/pdkup3r3narx66k/AAACwGo6CCeBEzzjKKR7FZ2ea?dl=0" TargetMode="External"/><Relationship Id="rId67" Type="http://schemas.openxmlformats.org/officeDocument/2006/relationships/hyperlink" Target="https://www.dropbox.com/sh/ogayjvp4lz3i6hf/AACi9md-VsHD_dqGUepWhZ-na?dl=0" TargetMode="External"/><Relationship Id="rId116" Type="http://schemas.openxmlformats.org/officeDocument/2006/relationships/hyperlink" Target="https://www.dropbox.com/s/eb3xguamsqqw7wa/graf%20rain%20barrel.jpg?dl=0" TargetMode="External"/><Relationship Id="rId20" Type="http://schemas.openxmlformats.org/officeDocument/2006/relationships/hyperlink" Target="https://www.dropbox.com/sh/4sfuqi2r0a8eput/AABP58M475ZWjS9vf0bzDHIqa?dl=0" TargetMode="External"/><Relationship Id="rId41" Type="http://schemas.openxmlformats.org/officeDocument/2006/relationships/hyperlink" Target="https://www.dropbox.com/sh/5sij4hphbon76t2/AABoc2N04GjmkvrXJnykIl7ga?dl=0" TargetMode="External"/><Relationship Id="rId62" Type="http://schemas.openxmlformats.org/officeDocument/2006/relationships/hyperlink" Target="https://www.dropbox.com/sh/5p584yy64ijpklf/AADcznweXRi1zxtvXQDpXHjga?dl=0" TargetMode="External"/><Relationship Id="rId83" Type="http://schemas.openxmlformats.org/officeDocument/2006/relationships/hyperlink" Target="https://www.dropbox.com/sh/dq8qbyyrl6iqmsy/AAB63kF5reOZ7TpnqK0-gZbGa?dl=0" TargetMode="External"/><Relationship Id="rId88" Type="http://schemas.openxmlformats.org/officeDocument/2006/relationships/hyperlink" Target="https://www.dropbox.com/sh/rk02x50jtp108kw/AAAl3562oJtb5xCzCVE8AnaCa?dl=0" TargetMode="External"/><Relationship Id="rId111" Type="http://schemas.openxmlformats.org/officeDocument/2006/relationships/hyperlink" Target="https://www.dropbox.com/sh/dq8qbyyrl6iqmsy/AAB63kF5reOZ7TpnqK0-gZbGa?dl=0" TargetMode="External"/><Relationship Id="rId15" Type="http://schemas.openxmlformats.org/officeDocument/2006/relationships/hyperlink" Target="https://www.dropbox.com/sh/cfhy6ctbw3enxss/AAAR-1pGZzhloK7LnL0D3ti3a?dl=0" TargetMode="External"/><Relationship Id="rId36" Type="http://schemas.openxmlformats.org/officeDocument/2006/relationships/hyperlink" Target="https://www.dropbox.com/sh/mca6d2f8mk0w5r4/AADcyKYcWSyj8v9S2xy3pdIVa?dl=0" TargetMode="External"/><Relationship Id="rId57" Type="http://schemas.openxmlformats.org/officeDocument/2006/relationships/hyperlink" Target="https://www.dropbox.com/sh/45nyhydwlh4i2mm/AADn3j_ne_gOu-ZpKmb-E7Cra?dl=0" TargetMode="External"/><Relationship Id="rId106" Type="http://schemas.openxmlformats.org/officeDocument/2006/relationships/hyperlink" Target="https://www.dropbox.com/s/q4i48h5a3p8z5vs/Antique%20Orangerie%20with%20flower-1.jpg?dl=0" TargetMode="External"/><Relationship Id="rId127" Type="http://schemas.openxmlformats.org/officeDocument/2006/relationships/hyperlink" Target="https://www.dropbox.com/sh/34go3449yongjp5/AAAdJTQ41ckdA8mmQC_d7UD8a?dl=0" TargetMode="External"/><Relationship Id="rId10" Type="http://schemas.openxmlformats.org/officeDocument/2006/relationships/hyperlink" Target="https://www.dropbox.com/sc/18vf0z9dqfw34el/AACfzfeojM6lH0nLYVGF1-_4a" TargetMode="External"/><Relationship Id="rId31" Type="http://schemas.openxmlformats.org/officeDocument/2006/relationships/hyperlink" Target="https://www.dropbox.com/sh/mdc6tgy89uvj0g3/AABrX9IfNtvrpPqUPsl8IVnta?dl=0" TargetMode="External"/><Relationship Id="rId52" Type="http://schemas.openxmlformats.org/officeDocument/2006/relationships/hyperlink" Target="https://www.dropbox.com/sh/qlw67h3jm0ju0j3/AAB7QudADOOzR5m5BMFSMzgBa?dl=0" TargetMode="External"/><Relationship Id="rId73" Type="http://schemas.openxmlformats.org/officeDocument/2006/relationships/hyperlink" Target="https://www.dropbox.com/sh/7swswi8c4obs250/AADFU9507BSGSqKIHk-TJqMwa?dl=0" TargetMode="External"/><Relationship Id="rId78" Type="http://schemas.openxmlformats.org/officeDocument/2006/relationships/hyperlink" Target="https://www.dropbox.com/sh/ld4gzl5m6i2k8nu/AADmIR8pRHh6bAHTdlO7i9HVa?dl=0" TargetMode="External"/><Relationship Id="rId94" Type="http://schemas.openxmlformats.org/officeDocument/2006/relationships/hyperlink" Target="https://www.dropbox.com/s/yyj1bb7xeyvf9zb/Illumitex%20Gen2%20%20%20%20%20%20%20%20Gro%20Light.JPG?dl=0" TargetMode="External"/><Relationship Id="rId99" Type="http://schemas.openxmlformats.org/officeDocument/2006/relationships/hyperlink" Target="https://www.dropbox.com/sh/qlw67h3jm0ju0j3/AAB7QudADOOzR5m5BMFSMzgBa?dl=0" TargetMode="External"/><Relationship Id="rId101" Type="http://schemas.openxmlformats.org/officeDocument/2006/relationships/hyperlink" Target="https://www.dropbox.com/sh/838e1vl9yc3ukby/AAA_8Ve_BqcZkIkKY1VkNfaia?dl=0" TargetMode="External"/><Relationship Id="rId122" Type="http://schemas.openxmlformats.org/officeDocument/2006/relationships/hyperlink" Target="https://www.dropbox.com/s/ykl08swgfs8jsm6/Universal%20connection%20kit%20rect%20KO%20HR.jpg?dl=0" TargetMode="External"/><Relationship Id="rId4" Type="http://schemas.openxmlformats.org/officeDocument/2006/relationships/hyperlink" Target="https://www.dropbox.com/s/ps6h8zswvdzaek0/j-Vic%2023%20shade%20cloth%20and%20back%20shelf.jpg?dl=0" TargetMode="External"/><Relationship Id="rId9" Type="http://schemas.openxmlformats.org/officeDocument/2006/relationships/hyperlink" Target="https://www.dropbox.com/s/ps6h8zswvdzaek0/j-Vic%2023%20shade%20cloth%20and%20back%20shelf.jpg?dl=0" TargetMode="External"/><Relationship Id="rId26" Type="http://schemas.openxmlformats.org/officeDocument/2006/relationships/hyperlink" Target="https://www.dropbox.com/sh/wmhykpuclevkbgk/AABToSxCIebd-AeTblqUmhxHa?dl=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684"/>
  <sheetViews>
    <sheetView tabSelected="1" zoomScale="75" zoomScaleNormal="75" zoomScaleSheetLayoutView="65" workbookViewId="0">
      <pane ySplit="2" topLeftCell="A447" activePane="bottomLeft" state="frozen"/>
      <selection pane="bottomLeft" activeCell="S455" sqref="S455"/>
    </sheetView>
  </sheetViews>
  <sheetFormatPr defaultColWidth="8.85546875" defaultRowHeight="15" x14ac:dyDescent="0.25"/>
  <cols>
    <col min="1" max="1" width="12.42578125" style="863" customWidth="1"/>
    <col min="2" max="2" width="36.7109375" style="9" customWidth="1"/>
    <col min="3" max="3" width="16" style="9" customWidth="1"/>
    <col min="4" max="4" width="78.7109375" style="152" customWidth="1"/>
    <col min="5" max="5" width="32.28515625" style="333" customWidth="1"/>
    <col min="6" max="6" width="20" style="9" bestFit="1" customWidth="1"/>
    <col min="7" max="7" width="21.42578125" style="133" customWidth="1"/>
    <col min="8" max="8" width="18.85546875" style="133" customWidth="1"/>
    <col min="9" max="9" width="17.28515625" style="134" customWidth="1"/>
    <col min="10" max="10" width="17.7109375" style="9" customWidth="1"/>
    <col min="11" max="11" width="22.7109375" style="9" customWidth="1"/>
    <col min="12" max="12" width="10.42578125" style="9" customWidth="1"/>
    <col min="13" max="13" width="9.42578125" style="9" customWidth="1"/>
    <col min="14" max="14" width="15.85546875" style="9" customWidth="1"/>
    <col min="15" max="15" width="14.85546875" style="9" customWidth="1"/>
    <col min="16" max="16" width="16.28515625" style="9" customWidth="1"/>
    <col min="17" max="17" width="10.42578125" style="201" customWidth="1"/>
    <col min="18" max="18" width="11.85546875" style="9" customWidth="1"/>
    <col min="19" max="19" width="10.85546875" style="135" customWidth="1"/>
    <col min="20" max="20" width="12.28515625" style="9" customWidth="1"/>
    <col min="21" max="22" width="12.85546875" style="9" customWidth="1"/>
    <col min="23" max="23" width="8.85546875" style="9" customWidth="1"/>
    <col min="24" max="24" width="19" style="9" customWidth="1"/>
    <col min="25" max="25" width="10.140625" style="9" customWidth="1"/>
    <col min="26" max="26" width="11.42578125" style="9" customWidth="1"/>
    <col min="27" max="27" width="9.7109375" style="9" customWidth="1"/>
    <col min="28" max="28" width="88" style="10" customWidth="1"/>
    <col min="29" max="16384" width="8.85546875" style="9"/>
  </cols>
  <sheetData>
    <row r="1" spans="1:30" s="7" customFormat="1" ht="105" customHeight="1" x14ac:dyDescent="0.25">
      <c r="A1" s="870"/>
      <c r="D1" s="617" t="s">
        <v>1284</v>
      </c>
      <c r="E1" s="1393" t="s">
        <v>2212</v>
      </c>
      <c r="F1" s="1393"/>
      <c r="G1" s="1393"/>
      <c r="H1" s="1393"/>
      <c r="I1" s="1393"/>
      <c r="J1" s="1393"/>
      <c r="K1" s="7" t="s">
        <v>1915</v>
      </c>
      <c r="S1" s="41">
        <v>1728</v>
      </c>
      <c r="AB1" s="42" t="s">
        <v>304</v>
      </c>
    </row>
    <row r="2" spans="1:30" s="40" customFormat="1" ht="74.25" customHeight="1" thickBot="1" x14ac:dyDescent="0.3">
      <c r="A2" s="971" t="s">
        <v>1604</v>
      </c>
      <c r="B2" s="43" t="s">
        <v>1296</v>
      </c>
      <c r="C2" s="44" t="s">
        <v>344</v>
      </c>
      <c r="D2" s="136" t="s">
        <v>283</v>
      </c>
      <c r="E2" s="36" t="s">
        <v>345</v>
      </c>
      <c r="F2" s="36" t="s">
        <v>1</v>
      </c>
      <c r="G2" s="45" t="s">
        <v>1702</v>
      </c>
      <c r="H2" s="45" t="s">
        <v>1701</v>
      </c>
      <c r="I2" s="36" t="s">
        <v>2</v>
      </c>
      <c r="J2" s="46" t="s">
        <v>4</v>
      </c>
      <c r="K2" s="36" t="s">
        <v>49</v>
      </c>
      <c r="L2" s="37" t="s">
        <v>62</v>
      </c>
      <c r="M2" s="910" t="s">
        <v>1814</v>
      </c>
      <c r="N2" s="176" t="s">
        <v>197</v>
      </c>
      <c r="O2" s="176" t="s">
        <v>198</v>
      </c>
      <c r="P2" s="176" t="s">
        <v>199</v>
      </c>
      <c r="Q2" s="422" t="s">
        <v>15</v>
      </c>
      <c r="R2" s="178" t="s">
        <v>432</v>
      </c>
      <c r="S2" s="179" t="s">
        <v>110</v>
      </c>
      <c r="T2" s="176" t="s">
        <v>200</v>
      </c>
      <c r="U2" s="176" t="s">
        <v>201</v>
      </c>
      <c r="V2" s="178" t="s">
        <v>202</v>
      </c>
      <c r="W2" s="177" t="s">
        <v>3</v>
      </c>
      <c r="X2" s="180" t="s">
        <v>16</v>
      </c>
      <c r="Y2" s="180" t="s">
        <v>5</v>
      </c>
      <c r="Z2" s="181" t="s">
        <v>44</v>
      </c>
      <c r="AA2" s="182" t="s">
        <v>1737</v>
      </c>
      <c r="AB2" s="176" t="s">
        <v>305</v>
      </c>
    </row>
    <row r="3" spans="1:30" s="471" customFormat="1" ht="36" customHeight="1" thickTop="1" thickBot="1" x14ac:dyDescent="0.3">
      <c r="A3" s="858"/>
      <c r="B3" s="463" t="s">
        <v>1277</v>
      </c>
      <c r="C3" s="472"/>
      <c r="D3" s="473"/>
      <c r="E3" s="474"/>
      <c r="F3" s="474"/>
      <c r="G3" s="475"/>
      <c r="H3" s="475"/>
      <c r="I3" s="474"/>
      <c r="J3" s="1030"/>
      <c r="K3" s="1031"/>
      <c r="L3" s="635"/>
      <c r="M3" s="636"/>
      <c r="N3" s="637"/>
      <c r="O3" s="638"/>
      <c r="P3" s="464"/>
      <c r="Q3" s="465"/>
      <c r="R3" s="465"/>
      <c r="S3" s="466"/>
      <c r="T3" s="467"/>
      <c r="U3" s="467"/>
      <c r="V3" s="465"/>
      <c r="W3" s="468"/>
      <c r="X3" s="469"/>
      <c r="Y3" s="469"/>
      <c r="Z3" s="478"/>
      <c r="AA3" s="479"/>
      <c r="AB3" s="464"/>
    </row>
    <row r="4" spans="1:30" s="418" customFormat="1" ht="91.5" customHeight="1" thickTop="1" x14ac:dyDescent="0.25">
      <c r="A4" s="1001"/>
      <c r="B4" s="1377" t="s">
        <v>1280</v>
      </c>
      <c r="C4" s="1378"/>
      <c r="D4" s="1378"/>
      <c r="E4" s="1378"/>
      <c r="F4" s="1378"/>
      <c r="G4" s="1378"/>
      <c r="H4" s="1378"/>
      <c r="I4" s="1378"/>
      <c r="J4" s="1378"/>
      <c r="K4" s="937"/>
      <c r="L4" s="938"/>
      <c r="M4" s="938"/>
      <c r="N4" s="938"/>
      <c r="O4" s="938"/>
      <c r="P4" s="423"/>
      <c r="Q4" s="423"/>
      <c r="R4" s="423"/>
      <c r="S4" s="423"/>
      <c r="T4" s="423"/>
      <c r="U4" s="423"/>
      <c r="V4" s="423"/>
      <c r="W4" s="423"/>
      <c r="X4" s="423"/>
      <c r="Y4" s="423"/>
      <c r="Z4" s="423"/>
      <c r="AA4" s="423"/>
      <c r="AB4" s="423"/>
      <c r="AC4" s="423"/>
    </row>
    <row r="5" spans="1:30" s="197" customFormat="1" ht="103.5" customHeight="1" x14ac:dyDescent="0.25">
      <c r="A5" s="863">
        <v>5</v>
      </c>
      <c r="B5" s="304"/>
      <c r="C5" s="1068"/>
      <c r="D5" s="137" t="s">
        <v>1338</v>
      </c>
      <c r="E5" s="344" t="s">
        <v>1337</v>
      </c>
      <c r="F5" s="48" t="s">
        <v>1196</v>
      </c>
      <c r="G5" s="1008">
        <v>19800</v>
      </c>
      <c r="H5" s="1008">
        <v>30250</v>
      </c>
      <c r="I5" s="723" t="s">
        <v>1439</v>
      </c>
      <c r="J5" s="48" t="s">
        <v>1198</v>
      </c>
      <c r="K5" s="2" t="s">
        <v>1438</v>
      </c>
      <c r="L5" s="48">
        <v>1</v>
      </c>
      <c r="M5" s="48" t="s">
        <v>1812</v>
      </c>
      <c r="N5" s="48" t="s">
        <v>1709</v>
      </c>
      <c r="O5" s="48" t="s">
        <v>1709</v>
      </c>
      <c r="P5" s="48" t="s">
        <v>1709</v>
      </c>
      <c r="Q5" s="48" t="s">
        <v>1709</v>
      </c>
      <c r="R5" s="9"/>
      <c r="S5" s="9"/>
      <c r="T5" s="48" t="s">
        <v>1232</v>
      </c>
      <c r="U5" s="48" t="s">
        <v>1225</v>
      </c>
      <c r="V5" s="48" t="s">
        <v>1201</v>
      </c>
      <c r="W5" s="9"/>
      <c r="X5" s="48" t="s">
        <v>1202</v>
      </c>
      <c r="Y5" s="9"/>
      <c r="Z5" s="9"/>
      <c r="AA5" s="9">
        <v>5</v>
      </c>
      <c r="AB5" s="9"/>
      <c r="AC5" s="9"/>
    </row>
    <row r="6" spans="1:30" s="8" customFormat="1" ht="119.25" customHeight="1" x14ac:dyDescent="0.25">
      <c r="A6" s="861">
        <v>5</v>
      </c>
      <c r="B6" s="1372"/>
      <c r="C6" s="1373"/>
      <c r="D6" s="137" t="s">
        <v>1222</v>
      </c>
      <c r="E6" s="344" t="s">
        <v>1223</v>
      </c>
      <c r="F6" s="48" t="s">
        <v>1196</v>
      </c>
      <c r="G6" s="1008">
        <v>23650</v>
      </c>
      <c r="H6" s="1008">
        <v>35750</v>
      </c>
      <c r="I6" s="723" t="s">
        <v>1224</v>
      </c>
      <c r="J6" s="48" t="s">
        <v>1198</v>
      </c>
      <c r="K6" s="2" t="s">
        <v>1396</v>
      </c>
      <c r="L6" s="48">
        <v>1</v>
      </c>
      <c r="M6" s="48" t="s">
        <v>1812</v>
      </c>
      <c r="N6" s="48" t="s">
        <v>1709</v>
      </c>
      <c r="O6" s="48" t="s">
        <v>1709</v>
      </c>
      <c r="P6" s="48" t="s">
        <v>1709</v>
      </c>
      <c r="Q6" s="48" t="s">
        <v>1709</v>
      </c>
      <c r="R6" s="9"/>
      <c r="S6" s="9"/>
      <c r="T6" s="48" t="s">
        <v>1199</v>
      </c>
      <c r="U6" s="48" t="s">
        <v>1225</v>
      </c>
      <c r="V6" s="48" t="s">
        <v>1201</v>
      </c>
      <c r="W6" s="9"/>
      <c r="X6" s="48" t="s">
        <v>1202</v>
      </c>
      <c r="Y6" s="48"/>
      <c r="Z6" s="9"/>
      <c r="AA6" s="9">
        <v>5</v>
      </c>
      <c r="AB6" s="9"/>
      <c r="AC6" s="9"/>
      <c r="AD6" s="9"/>
    </row>
    <row r="7" spans="1:30" s="197" customFormat="1" ht="102.75" customHeight="1" x14ac:dyDescent="0.25">
      <c r="A7" s="863">
        <v>5</v>
      </c>
      <c r="B7" s="724"/>
      <c r="C7" s="724"/>
      <c r="D7" s="137" t="s">
        <v>1226</v>
      </c>
      <c r="E7" s="344" t="s">
        <v>1227</v>
      </c>
      <c r="F7" s="48" t="s">
        <v>1196</v>
      </c>
      <c r="G7" s="1008">
        <v>26950</v>
      </c>
      <c r="H7" s="1008">
        <v>41250</v>
      </c>
      <c r="I7" s="723" t="s">
        <v>1228</v>
      </c>
      <c r="J7" s="48" t="s">
        <v>1198</v>
      </c>
      <c r="K7" s="2" t="s">
        <v>1397</v>
      </c>
      <c r="L7" s="48">
        <v>1</v>
      </c>
      <c r="M7" s="48" t="s">
        <v>1812</v>
      </c>
      <c r="N7" s="48" t="s">
        <v>1709</v>
      </c>
      <c r="O7" s="48" t="s">
        <v>1709</v>
      </c>
      <c r="P7" s="48" t="s">
        <v>1709</v>
      </c>
      <c r="Q7" s="48" t="s">
        <v>1709</v>
      </c>
      <c r="R7" s="9"/>
      <c r="S7" s="9"/>
      <c r="T7" s="48" t="s">
        <v>1210</v>
      </c>
      <c r="U7" s="48" t="s">
        <v>1225</v>
      </c>
      <c r="V7" s="48" t="s">
        <v>1201</v>
      </c>
      <c r="W7" s="9"/>
      <c r="X7" s="48" t="s">
        <v>1202</v>
      </c>
      <c r="Y7" s="48"/>
      <c r="Z7" s="9"/>
      <c r="AA7" s="9">
        <v>5</v>
      </c>
      <c r="AB7" s="9"/>
      <c r="AC7" s="9"/>
      <c r="AD7" s="9"/>
    </row>
    <row r="8" spans="1:30" s="418" customFormat="1" ht="115.5" customHeight="1" x14ac:dyDescent="0.25">
      <c r="A8" s="1002"/>
      <c r="B8" s="1379" t="s">
        <v>1281</v>
      </c>
      <c r="C8" s="1380"/>
      <c r="D8" s="1380"/>
      <c r="E8" s="1380"/>
      <c r="F8" s="1380"/>
      <c r="G8" s="1380"/>
      <c r="H8" s="1380"/>
      <c r="I8" s="1380"/>
      <c r="J8" s="1380"/>
      <c r="K8" s="619"/>
      <c r="L8" s="450"/>
      <c r="M8" s="450"/>
      <c r="N8" s="450"/>
      <c r="O8" s="450"/>
      <c r="P8" s="423"/>
      <c r="Q8" s="423"/>
      <c r="R8" s="423"/>
      <c r="S8" s="423"/>
      <c r="T8" s="423"/>
      <c r="U8" s="423"/>
      <c r="V8" s="423"/>
      <c r="W8" s="423"/>
      <c r="X8" s="423"/>
      <c r="Y8" s="423"/>
      <c r="Z8" s="423"/>
      <c r="AA8" s="423"/>
      <c r="AB8" s="423"/>
      <c r="AC8" s="423"/>
    </row>
    <row r="9" spans="1:30" s="197" customFormat="1" ht="183.75" customHeight="1" x14ac:dyDescent="0.25">
      <c r="A9" s="863">
        <v>5</v>
      </c>
      <c r="B9" s="1069"/>
      <c r="C9" s="1070"/>
      <c r="D9" s="137" t="s">
        <v>1229</v>
      </c>
      <c r="E9" s="344" t="s">
        <v>1230</v>
      </c>
      <c r="F9" s="48" t="s">
        <v>1196</v>
      </c>
      <c r="G9" s="1008">
        <v>18700</v>
      </c>
      <c r="H9" s="1008">
        <v>28600</v>
      </c>
      <c r="I9" s="723" t="s">
        <v>1231</v>
      </c>
      <c r="J9" s="48" t="s">
        <v>1198</v>
      </c>
      <c r="K9" s="2" t="s">
        <v>1398</v>
      </c>
      <c r="L9" s="48">
        <v>1</v>
      </c>
      <c r="M9" s="48" t="s">
        <v>1812</v>
      </c>
      <c r="N9" s="48" t="s">
        <v>1709</v>
      </c>
      <c r="O9" s="48" t="s">
        <v>1709</v>
      </c>
      <c r="P9" s="48" t="s">
        <v>1709</v>
      </c>
      <c r="Q9" s="48" t="s">
        <v>1709</v>
      </c>
      <c r="R9" s="9"/>
      <c r="S9" s="9"/>
      <c r="T9" s="48" t="s">
        <v>1232</v>
      </c>
      <c r="U9" s="48" t="s">
        <v>1233</v>
      </c>
      <c r="V9" s="48" t="s">
        <v>1234</v>
      </c>
      <c r="W9" s="9"/>
      <c r="X9" s="48" t="s">
        <v>1202</v>
      </c>
      <c r="Y9" s="48"/>
      <c r="Z9" s="9"/>
      <c r="AA9" s="9">
        <v>5</v>
      </c>
      <c r="AB9" s="9"/>
      <c r="AC9" s="9"/>
      <c r="AD9" s="9"/>
    </row>
    <row r="10" spans="1:30" s="8" customFormat="1" ht="117" customHeight="1" x14ac:dyDescent="0.25">
      <c r="A10" s="863">
        <v>5</v>
      </c>
      <c r="B10" s="1394"/>
      <c r="C10" s="1394"/>
      <c r="D10" s="137" t="s">
        <v>1235</v>
      </c>
      <c r="E10" s="344" t="s">
        <v>1236</v>
      </c>
      <c r="F10" s="48" t="s">
        <v>1196</v>
      </c>
      <c r="G10" s="1008">
        <v>22000</v>
      </c>
      <c r="H10" s="1008">
        <v>33550</v>
      </c>
      <c r="I10" s="723" t="s">
        <v>1237</v>
      </c>
      <c r="J10" s="48" t="s">
        <v>1198</v>
      </c>
      <c r="K10" s="2" t="s">
        <v>1399</v>
      </c>
      <c r="L10" s="48">
        <v>1</v>
      </c>
      <c r="M10" s="48" t="s">
        <v>1812</v>
      </c>
      <c r="N10" s="48" t="s">
        <v>1709</v>
      </c>
      <c r="O10" s="48" t="s">
        <v>1709</v>
      </c>
      <c r="P10" s="48" t="s">
        <v>1709</v>
      </c>
      <c r="Q10" s="48" t="s">
        <v>1709</v>
      </c>
      <c r="R10" s="9"/>
      <c r="S10" s="9"/>
      <c r="T10" s="48" t="s">
        <v>1199</v>
      </c>
      <c r="U10" s="48" t="s">
        <v>1233</v>
      </c>
      <c r="V10" s="48" t="s">
        <v>1234</v>
      </c>
      <c r="W10" s="9"/>
      <c r="X10" s="48" t="s">
        <v>1202</v>
      </c>
      <c r="Y10" s="48"/>
      <c r="Z10" s="9"/>
      <c r="AA10" s="9">
        <v>5</v>
      </c>
      <c r="AB10" s="9"/>
      <c r="AC10" s="9"/>
      <c r="AD10" s="9"/>
    </row>
    <row r="11" spans="1:30" s="197" customFormat="1" ht="107.25" customHeight="1" x14ac:dyDescent="0.25">
      <c r="A11" s="863">
        <v>5</v>
      </c>
      <c r="B11" s="1069"/>
      <c r="C11" s="1070"/>
      <c r="D11" s="137" t="s">
        <v>1238</v>
      </c>
      <c r="E11" s="344" t="s">
        <v>1239</v>
      </c>
      <c r="F11" s="48" t="s">
        <v>1196</v>
      </c>
      <c r="G11" s="1008">
        <v>25850</v>
      </c>
      <c r="H11" s="1008">
        <v>39600</v>
      </c>
      <c r="I11" s="723" t="s">
        <v>1240</v>
      </c>
      <c r="J11" s="48" t="s">
        <v>1198</v>
      </c>
      <c r="K11" s="2" t="s">
        <v>1400</v>
      </c>
      <c r="L11" s="48">
        <v>1</v>
      </c>
      <c r="M11" s="48" t="s">
        <v>1812</v>
      </c>
      <c r="N11" s="48" t="s">
        <v>1709</v>
      </c>
      <c r="O11" s="48" t="s">
        <v>1709</v>
      </c>
      <c r="P11" s="48" t="s">
        <v>1709</v>
      </c>
      <c r="Q11" s="48" t="s">
        <v>1709</v>
      </c>
      <c r="R11" s="9"/>
      <c r="S11" s="9"/>
      <c r="T11" s="48" t="s">
        <v>1210</v>
      </c>
      <c r="U11" s="48" t="s">
        <v>1233</v>
      </c>
      <c r="V11" s="48" t="s">
        <v>1234</v>
      </c>
      <c r="W11" s="9"/>
      <c r="X11" s="48" t="s">
        <v>1202</v>
      </c>
      <c r="Y11" s="48"/>
      <c r="Z11" s="9"/>
      <c r="AA11" s="9">
        <v>5</v>
      </c>
      <c r="AB11" s="9"/>
      <c r="AC11" s="9"/>
      <c r="AD11" s="9"/>
    </row>
    <row r="12" spans="1:30" s="418" customFormat="1" ht="96.75" customHeight="1" x14ac:dyDescent="0.25">
      <c r="A12" s="1002"/>
      <c r="B12" s="1401" t="s">
        <v>1278</v>
      </c>
      <c r="C12" s="1402"/>
      <c r="D12" s="1402"/>
      <c r="E12" s="1402"/>
      <c r="F12" s="1402"/>
      <c r="G12" s="1402"/>
      <c r="H12" s="1402"/>
      <c r="I12" s="1402"/>
      <c r="J12" s="1402"/>
      <c r="K12" s="639"/>
      <c r="L12" s="640"/>
      <c r="M12" s="640"/>
      <c r="N12" s="640"/>
      <c r="O12" s="640"/>
      <c r="P12" s="459"/>
      <c r="Q12" s="459"/>
      <c r="R12" s="459"/>
      <c r="S12" s="459"/>
      <c r="T12" s="459"/>
      <c r="U12" s="459"/>
      <c r="V12" s="459"/>
      <c r="W12" s="459"/>
      <c r="X12" s="459"/>
      <c r="Y12" s="459"/>
      <c r="Z12" s="459"/>
      <c r="AA12" s="459"/>
      <c r="AB12" s="459"/>
    </row>
    <row r="13" spans="1:30" s="197" customFormat="1" ht="96.75" customHeight="1" x14ac:dyDescent="0.25">
      <c r="A13" s="863">
        <v>6</v>
      </c>
      <c r="B13" s="304"/>
      <c r="C13" s="1068"/>
      <c r="D13" s="139" t="s">
        <v>1340</v>
      </c>
      <c r="E13" s="344" t="s">
        <v>1339</v>
      </c>
      <c r="F13" s="48" t="s">
        <v>1196</v>
      </c>
      <c r="G13" s="1008">
        <v>16500</v>
      </c>
      <c r="H13" s="1008">
        <v>24200</v>
      </c>
      <c r="I13" s="48" t="s">
        <v>1345</v>
      </c>
      <c r="J13" s="48" t="s">
        <v>1198</v>
      </c>
      <c r="K13" s="2" t="s">
        <v>1437</v>
      </c>
      <c r="L13" s="48">
        <v>1</v>
      </c>
      <c r="M13" s="48" t="s">
        <v>1812</v>
      </c>
      <c r="N13" s="48" t="s">
        <v>1709</v>
      </c>
      <c r="O13" s="48" t="s">
        <v>1709</v>
      </c>
      <c r="P13" s="48" t="s">
        <v>1709</v>
      </c>
      <c r="Q13" s="48" t="s">
        <v>1709</v>
      </c>
      <c r="R13" s="9"/>
      <c r="S13" s="9"/>
      <c r="T13" s="48" t="s">
        <v>1820</v>
      </c>
      <c r="U13" s="48" t="s">
        <v>1200</v>
      </c>
      <c r="V13" s="48" t="s">
        <v>1201</v>
      </c>
      <c r="W13" s="9"/>
      <c r="X13" s="48" t="s">
        <v>1202</v>
      </c>
      <c r="Y13" s="9"/>
      <c r="Z13" s="9"/>
      <c r="AA13" s="9">
        <v>5</v>
      </c>
      <c r="AB13" s="9"/>
    </row>
    <row r="14" spans="1:30" s="8" customFormat="1" ht="108" customHeight="1" x14ac:dyDescent="0.25">
      <c r="A14" s="863">
        <v>6</v>
      </c>
      <c r="B14" s="1375"/>
      <c r="C14" s="1376"/>
      <c r="D14" s="139" t="s">
        <v>1194</v>
      </c>
      <c r="E14" s="344" t="s">
        <v>1195</v>
      </c>
      <c r="F14" s="48" t="s">
        <v>1196</v>
      </c>
      <c r="G14" s="1008">
        <v>19250</v>
      </c>
      <c r="H14" s="1008">
        <v>29150</v>
      </c>
      <c r="I14" s="48" t="s">
        <v>1197</v>
      </c>
      <c r="J14" s="48" t="s">
        <v>1198</v>
      </c>
      <c r="K14" s="2" t="s">
        <v>1390</v>
      </c>
      <c r="L14" s="48">
        <v>1</v>
      </c>
      <c r="M14" s="48" t="s">
        <v>1812</v>
      </c>
      <c r="N14" s="48" t="s">
        <v>1709</v>
      </c>
      <c r="O14" s="48" t="s">
        <v>1709</v>
      </c>
      <c r="P14" s="48" t="s">
        <v>1709</v>
      </c>
      <c r="Q14" s="48" t="s">
        <v>1709</v>
      </c>
      <c r="R14" s="9"/>
      <c r="S14" s="9"/>
      <c r="T14" s="48" t="s">
        <v>1199</v>
      </c>
      <c r="U14" s="48" t="s">
        <v>1200</v>
      </c>
      <c r="V14" s="48" t="s">
        <v>1201</v>
      </c>
      <c r="W14" s="9"/>
      <c r="X14" s="48" t="s">
        <v>1202</v>
      </c>
      <c r="Y14" s="48"/>
      <c r="Z14" s="9"/>
      <c r="AA14" s="9">
        <v>5</v>
      </c>
      <c r="AB14" s="9"/>
    </row>
    <row r="15" spans="1:30" s="197" customFormat="1" ht="94.5" customHeight="1" x14ac:dyDescent="0.25">
      <c r="A15" s="863">
        <v>6</v>
      </c>
      <c r="B15" s="718"/>
      <c r="C15" s="719"/>
      <c r="D15" s="139" t="s">
        <v>1203</v>
      </c>
      <c r="E15" s="344" t="s">
        <v>1204</v>
      </c>
      <c r="F15" s="48" t="s">
        <v>1196</v>
      </c>
      <c r="G15" s="1008">
        <v>20900</v>
      </c>
      <c r="H15" s="1008">
        <v>30800</v>
      </c>
      <c r="I15" s="48" t="s">
        <v>1205</v>
      </c>
      <c r="J15" s="48" t="s">
        <v>1198</v>
      </c>
      <c r="K15" s="2" t="s">
        <v>1391</v>
      </c>
      <c r="L15" s="48">
        <v>1</v>
      </c>
      <c r="M15" s="48" t="s">
        <v>1812</v>
      </c>
      <c r="N15" s="48" t="s">
        <v>1709</v>
      </c>
      <c r="O15" s="48" t="s">
        <v>1709</v>
      </c>
      <c r="P15" s="48" t="s">
        <v>1709</v>
      </c>
      <c r="Q15" s="48" t="s">
        <v>1709</v>
      </c>
      <c r="R15" s="9"/>
      <c r="S15" s="9"/>
      <c r="T15" s="48" t="s">
        <v>1206</v>
      </c>
      <c r="U15" s="48" t="s">
        <v>1200</v>
      </c>
      <c r="V15" s="48" t="s">
        <v>1201</v>
      </c>
      <c r="W15" s="9"/>
      <c r="X15" s="48" t="s">
        <v>1202</v>
      </c>
      <c r="Y15" s="48"/>
      <c r="Z15" s="9"/>
      <c r="AA15" s="9">
        <v>5</v>
      </c>
      <c r="AB15" s="9"/>
    </row>
    <row r="16" spans="1:30" s="197" customFormat="1" ht="104.25" customHeight="1" x14ac:dyDescent="0.25">
      <c r="A16" s="863">
        <v>6</v>
      </c>
      <c r="B16" s="716"/>
      <c r="C16" s="717"/>
      <c r="D16" s="139" t="s">
        <v>1207</v>
      </c>
      <c r="E16" s="344" t="s">
        <v>1208</v>
      </c>
      <c r="F16" s="48" t="s">
        <v>1196</v>
      </c>
      <c r="G16" s="1008">
        <v>22550</v>
      </c>
      <c r="H16" s="1008">
        <v>33000</v>
      </c>
      <c r="I16" s="48" t="s">
        <v>1209</v>
      </c>
      <c r="J16" s="48" t="s">
        <v>1198</v>
      </c>
      <c r="K16" s="2" t="s">
        <v>1392</v>
      </c>
      <c r="L16" s="48">
        <v>1</v>
      </c>
      <c r="M16" s="48" t="s">
        <v>1812</v>
      </c>
      <c r="N16" s="48" t="s">
        <v>1709</v>
      </c>
      <c r="O16" s="48" t="s">
        <v>1709</v>
      </c>
      <c r="P16" s="48" t="s">
        <v>1709</v>
      </c>
      <c r="Q16" s="48" t="s">
        <v>1709</v>
      </c>
      <c r="R16" s="9"/>
      <c r="S16" s="9"/>
      <c r="T16" s="48" t="s">
        <v>1210</v>
      </c>
      <c r="U16" s="48" t="s">
        <v>1200</v>
      </c>
      <c r="V16" s="48" t="s">
        <v>1201</v>
      </c>
      <c r="W16" s="9"/>
      <c r="X16" s="48" t="s">
        <v>1202</v>
      </c>
      <c r="Y16" s="48"/>
      <c r="Z16" s="9"/>
      <c r="AA16" s="9">
        <v>5</v>
      </c>
      <c r="AB16" s="9"/>
    </row>
    <row r="17" spans="1:30" s="418" customFormat="1" ht="99.75" customHeight="1" x14ac:dyDescent="0.25">
      <c r="A17" s="1002"/>
      <c r="B17" s="1377" t="s">
        <v>1279</v>
      </c>
      <c r="C17" s="1378"/>
      <c r="D17" s="1378"/>
      <c r="E17" s="1378"/>
      <c r="F17" s="1378"/>
      <c r="G17" s="1378"/>
      <c r="H17" s="1378"/>
      <c r="I17" s="1378"/>
      <c r="J17" s="1378"/>
      <c r="K17" s="619"/>
      <c r="L17" s="450"/>
      <c r="M17" s="450"/>
      <c r="N17" s="450"/>
      <c r="O17" s="450"/>
      <c r="P17" s="423"/>
      <c r="Q17" s="423"/>
      <c r="R17" s="423"/>
      <c r="S17" s="423"/>
      <c r="T17" s="423"/>
      <c r="U17" s="423"/>
      <c r="V17" s="423"/>
      <c r="W17" s="423"/>
      <c r="X17" s="423"/>
      <c r="Y17" s="423"/>
      <c r="Z17" s="423"/>
      <c r="AA17" s="423"/>
      <c r="AB17" s="423"/>
    </row>
    <row r="18" spans="1:30" s="8" customFormat="1" ht="107.25" customHeight="1" x14ac:dyDescent="0.25">
      <c r="A18" s="863">
        <v>6</v>
      </c>
      <c r="B18" s="1370"/>
      <c r="C18" s="1371"/>
      <c r="D18" s="137" t="s">
        <v>1211</v>
      </c>
      <c r="E18" s="344" t="s">
        <v>1212</v>
      </c>
      <c r="F18" s="48" t="s">
        <v>1196</v>
      </c>
      <c r="G18" s="1008">
        <v>22550</v>
      </c>
      <c r="H18" s="1008">
        <v>34650</v>
      </c>
      <c r="I18" s="725" t="s">
        <v>1213</v>
      </c>
      <c r="J18" s="48" t="s">
        <v>1198</v>
      </c>
      <c r="K18" s="2" t="s">
        <v>1393</v>
      </c>
      <c r="L18" s="48">
        <v>1</v>
      </c>
      <c r="M18" s="48" t="s">
        <v>1812</v>
      </c>
      <c r="N18" s="48" t="s">
        <v>1709</v>
      </c>
      <c r="O18" s="48" t="s">
        <v>1709</v>
      </c>
      <c r="P18" s="48" t="s">
        <v>1709</v>
      </c>
      <c r="Q18" s="48" t="s">
        <v>1709</v>
      </c>
      <c r="R18" s="9"/>
      <c r="S18" s="9"/>
      <c r="T18" s="48" t="s">
        <v>1199</v>
      </c>
      <c r="U18" s="48" t="s">
        <v>1214</v>
      </c>
      <c r="V18" s="48" t="s">
        <v>1215</v>
      </c>
      <c r="W18" s="9"/>
      <c r="X18" s="48" t="s">
        <v>1202</v>
      </c>
      <c r="Y18" s="48"/>
      <c r="Z18" s="9"/>
      <c r="AA18" s="9">
        <v>5</v>
      </c>
      <c r="AB18" s="9"/>
      <c r="AC18" s="9"/>
      <c r="AD18" s="9"/>
    </row>
    <row r="19" spans="1:30" s="197" customFormat="1" ht="104.25" customHeight="1" x14ac:dyDescent="0.25">
      <c r="A19" s="863">
        <v>6</v>
      </c>
      <c r="B19" s="716"/>
      <c r="C19" s="717"/>
      <c r="D19" s="137" t="s">
        <v>1216</v>
      </c>
      <c r="E19" s="344" t="s">
        <v>1217</v>
      </c>
      <c r="F19" s="48" t="s">
        <v>1196</v>
      </c>
      <c r="G19" s="1008">
        <v>23930</v>
      </c>
      <c r="H19" s="1008">
        <v>36850</v>
      </c>
      <c r="I19" s="725" t="s">
        <v>1218</v>
      </c>
      <c r="J19" s="48" t="s">
        <v>1198</v>
      </c>
      <c r="K19" s="2" t="s">
        <v>1394</v>
      </c>
      <c r="L19" s="48">
        <v>1</v>
      </c>
      <c r="M19" s="48" t="s">
        <v>1812</v>
      </c>
      <c r="N19" s="48" t="s">
        <v>1709</v>
      </c>
      <c r="O19" s="48" t="s">
        <v>1709</v>
      </c>
      <c r="P19" s="48" t="s">
        <v>1709</v>
      </c>
      <c r="Q19" s="48" t="s">
        <v>1709</v>
      </c>
      <c r="R19" s="9"/>
      <c r="S19" s="9"/>
      <c r="T19" s="48" t="s">
        <v>1206</v>
      </c>
      <c r="U19" s="48" t="s">
        <v>1214</v>
      </c>
      <c r="V19" s="48" t="s">
        <v>1215</v>
      </c>
      <c r="W19" s="9"/>
      <c r="X19" s="48" t="s">
        <v>1202</v>
      </c>
      <c r="Y19" s="48"/>
      <c r="Z19" s="9"/>
      <c r="AA19" s="9">
        <v>5</v>
      </c>
      <c r="AB19" s="9"/>
      <c r="AC19" s="9"/>
      <c r="AD19" s="9"/>
    </row>
    <row r="20" spans="1:30" s="197" customFormat="1" ht="108" customHeight="1" x14ac:dyDescent="0.25">
      <c r="A20" s="863">
        <v>6</v>
      </c>
      <c r="B20" s="716"/>
      <c r="C20" s="717"/>
      <c r="D20" s="137" t="s">
        <v>1219</v>
      </c>
      <c r="E20" s="344" t="s">
        <v>1220</v>
      </c>
      <c r="F20" s="48" t="s">
        <v>1196</v>
      </c>
      <c r="G20" s="1008">
        <v>25300</v>
      </c>
      <c r="H20" s="1008">
        <v>38500</v>
      </c>
      <c r="I20" s="725" t="s">
        <v>1221</v>
      </c>
      <c r="J20" s="48" t="s">
        <v>1198</v>
      </c>
      <c r="K20" s="2" t="s">
        <v>1395</v>
      </c>
      <c r="L20" s="48">
        <v>1</v>
      </c>
      <c r="M20" s="48" t="s">
        <v>1812</v>
      </c>
      <c r="N20" s="48" t="s">
        <v>1709</v>
      </c>
      <c r="O20" s="48" t="s">
        <v>1709</v>
      </c>
      <c r="P20" s="48" t="s">
        <v>1709</v>
      </c>
      <c r="Q20" s="48" t="s">
        <v>1709</v>
      </c>
      <c r="R20" s="9"/>
      <c r="S20" s="9"/>
      <c r="T20" s="48" t="s">
        <v>1210</v>
      </c>
      <c r="U20" s="48" t="s">
        <v>1214</v>
      </c>
      <c r="V20" s="48" t="s">
        <v>1215</v>
      </c>
      <c r="W20" s="9"/>
      <c r="X20" s="48" t="s">
        <v>1202</v>
      </c>
      <c r="Y20" s="48"/>
      <c r="Z20" s="9"/>
      <c r="AA20" s="9">
        <v>5</v>
      </c>
      <c r="AB20" s="9"/>
      <c r="AC20" s="9"/>
      <c r="AD20" s="9"/>
    </row>
    <row r="21" spans="1:30" s="418" customFormat="1" ht="102.75" customHeight="1" x14ac:dyDescent="0.25">
      <c r="A21" s="1002"/>
      <c r="B21" s="1377" t="s">
        <v>1282</v>
      </c>
      <c r="C21" s="1378"/>
      <c r="D21" s="1378"/>
      <c r="E21" s="1378"/>
      <c r="F21" s="1378"/>
      <c r="G21" s="1378"/>
      <c r="H21" s="1378"/>
      <c r="I21" s="1378"/>
      <c r="J21" s="1378"/>
      <c r="K21" s="619"/>
      <c r="L21" s="450"/>
      <c r="M21" s="450"/>
      <c r="N21" s="450"/>
      <c r="O21" s="450"/>
      <c r="P21" s="423"/>
      <c r="Q21" s="423"/>
      <c r="R21" s="423"/>
      <c r="S21" s="423"/>
      <c r="T21" s="423"/>
      <c r="U21" s="423"/>
      <c r="V21" s="423"/>
      <c r="W21" s="423"/>
      <c r="X21" s="423"/>
      <c r="Y21" s="423"/>
      <c r="Z21" s="423"/>
      <c r="AA21" s="423"/>
      <c r="AB21" s="423"/>
      <c r="AC21" s="423"/>
    </row>
    <row r="22" spans="1:30" s="8" customFormat="1" ht="109.5" customHeight="1" x14ac:dyDescent="0.25">
      <c r="A22" s="863">
        <v>7</v>
      </c>
      <c r="B22" s="1370"/>
      <c r="C22" s="1371"/>
      <c r="D22" s="137" t="s">
        <v>1241</v>
      </c>
      <c r="E22" s="344" t="s">
        <v>1242</v>
      </c>
      <c r="F22" s="48" t="s">
        <v>1196</v>
      </c>
      <c r="G22" s="1008">
        <v>19800</v>
      </c>
      <c r="H22" s="1008">
        <v>30250</v>
      </c>
      <c r="I22" s="723" t="s">
        <v>1213</v>
      </c>
      <c r="J22" s="48" t="s">
        <v>1198</v>
      </c>
      <c r="K22" s="2" t="s">
        <v>1401</v>
      </c>
      <c r="L22" s="48">
        <v>1</v>
      </c>
      <c r="M22" s="48" t="s">
        <v>1812</v>
      </c>
      <c r="N22" s="48" t="s">
        <v>1709</v>
      </c>
      <c r="O22" s="48" t="s">
        <v>1709</v>
      </c>
      <c r="P22" s="48" t="s">
        <v>1709</v>
      </c>
      <c r="Q22" s="48" t="s">
        <v>1709</v>
      </c>
      <c r="R22" s="9"/>
      <c r="S22" s="9"/>
      <c r="T22" s="48" t="s">
        <v>1199</v>
      </c>
      <c r="U22" s="48" t="s">
        <v>1214</v>
      </c>
      <c r="V22" s="48" t="s">
        <v>1215</v>
      </c>
      <c r="W22" s="9"/>
      <c r="X22" s="48" t="s">
        <v>1202</v>
      </c>
      <c r="Y22" s="48"/>
      <c r="Z22" s="9"/>
      <c r="AA22" s="9">
        <v>5</v>
      </c>
      <c r="AB22" s="9"/>
      <c r="AC22" s="9"/>
      <c r="AD22" s="9"/>
    </row>
    <row r="23" spans="1:30" s="197" customFormat="1" ht="107.25" customHeight="1" x14ac:dyDescent="0.25">
      <c r="A23" s="863">
        <v>7</v>
      </c>
      <c r="B23" s="716"/>
      <c r="C23" s="717"/>
      <c r="D23" s="137" t="s">
        <v>1243</v>
      </c>
      <c r="E23" s="344" t="s">
        <v>1244</v>
      </c>
      <c r="F23" s="48" t="s">
        <v>1196</v>
      </c>
      <c r="G23" s="1008">
        <v>21450</v>
      </c>
      <c r="H23" s="1008">
        <v>33000</v>
      </c>
      <c r="I23" s="723" t="s">
        <v>1218</v>
      </c>
      <c r="J23" s="48" t="s">
        <v>1198</v>
      </c>
      <c r="K23" s="2" t="s">
        <v>1402</v>
      </c>
      <c r="L23" s="48">
        <v>1</v>
      </c>
      <c r="M23" s="48" t="s">
        <v>1812</v>
      </c>
      <c r="N23" s="48" t="s">
        <v>1709</v>
      </c>
      <c r="O23" s="48" t="s">
        <v>1709</v>
      </c>
      <c r="P23" s="48" t="s">
        <v>1709</v>
      </c>
      <c r="Q23" s="48" t="s">
        <v>1709</v>
      </c>
      <c r="R23" s="9"/>
      <c r="S23" s="9"/>
      <c r="T23" s="48" t="s">
        <v>1206</v>
      </c>
      <c r="U23" s="48" t="s">
        <v>1214</v>
      </c>
      <c r="V23" s="48" t="s">
        <v>1215</v>
      </c>
      <c r="W23" s="9"/>
      <c r="X23" s="48" t="s">
        <v>1202</v>
      </c>
      <c r="Y23" s="48"/>
      <c r="Z23" s="9"/>
      <c r="AA23" s="9">
        <v>5</v>
      </c>
      <c r="AB23" s="9"/>
      <c r="AC23" s="9"/>
      <c r="AD23" s="9"/>
    </row>
    <row r="24" spans="1:30" s="197" customFormat="1" ht="102" customHeight="1" x14ac:dyDescent="0.25">
      <c r="A24" s="863">
        <v>7</v>
      </c>
      <c r="B24" s="724"/>
      <c r="C24" s="48" t="s">
        <v>1245</v>
      </c>
      <c r="D24" s="137" t="s">
        <v>1246</v>
      </c>
      <c r="E24" s="344" t="s">
        <v>1247</v>
      </c>
      <c r="F24" s="48" t="s">
        <v>1196</v>
      </c>
      <c r="G24" s="1008">
        <v>23100</v>
      </c>
      <c r="H24" s="1008">
        <v>35200</v>
      </c>
      <c r="I24" s="723" t="s">
        <v>1221</v>
      </c>
      <c r="J24" s="48" t="s">
        <v>1198</v>
      </c>
      <c r="K24" s="2" t="s">
        <v>1403</v>
      </c>
      <c r="L24" s="48">
        <v>1</v>
      </c>
      <c r="M24" s="48" t="s">
        <v>1812</v>
      </c>
      <c r="N24" s="48" t="s">
        <v>1709</v>
      </c>
      <c r="O24" s="48" t="s">
        <v>1709</v>
      </c>
      <c r="P24" s="48" t="s">
        <v>1709</v>
      </c>
      <c r="Q24" s="48" t="s">
        <v>1709</v>
      </c>
      <c r="R24" s="9"/>
      <c r="S24" s="9"/>
      <c r="T24" s="48" t="s">
        <v>1210</v>
      </c>
      <c r="U24" s="48" t="s">
        <v>1214</v>
      </c>
      <c r="V24" s="48" t="s">
        <v>1215</v>
      </c>
      <c r="W24" s="9"/>
      <c r="X24" s="48" t="s">
        <v>1202</v>
      </c>
      <c r="Y24" s="48"/>
      <c r="Z24" s="9"/>
      <c r="AA24" s="9">
        <v>5</v>
      </c>
      <c r="AB24" s="9"/>
      <c r="AC24" s="9"/>
      <c r="AD24" s="9"/>
    </row>
    <row r="25" spans="1:30" s="418" customFormat="1" ht="92.25" customHeight="1" x14ac:dyDescent="0.25">
      <c r="A25" s="1002"/>
      <c r="B25" s="1383" t="s">
        <v>1435</v>
      </c>
      <c r="C25" s="1384"/>
      <c r="D25" s="1384"/>
      <c r="E25" s="1384"/>
      <c r="F25" s="1384"/>
      <c r="G25" s="1384"/>
      <c r="H25" s="1384"/>
      <c r="I25" s="1384"/>
      <c r="J25" s="1384"/>
      <c r="K25" s="620"/>
      <c r="L25" s="451"/>
      <c r="M25" s="451"/>
      <c r="N25" s="451"/>
      <c r="O25" s="451"/>
      <c r="P25" s="423"/>
      <c r="Q25" s="423"/>
      <c r="R25" s="423"/>
      <c r="S25" s="423"/>
      <c r="T25" s="423"/>
      <c r="U25" s="423"/>
      <c r="V25" s="423"/>
      <c r="W25" s="423"/>
      <c r="X25" s="423"/>
      <c r="Y25" s="423"/>
      <c r="Z25" s="423"/>
      <c r="AA25" s="423"/>
      <c r="AB25" s="423"/>
      <c r="AC25" s="423"/>
    </row>
    <row r="26" spans="1:30" s="8" customFormat="1" ht="158.25" customHeight="1" x14ac:dyDescent="0.25">
      <c r="A26" s="863">
        <v>7</v>
      </c>
      <c r="B26" s="1394"/>
      <c r="C26" s="1394"/>
      <c r="D26" s="137" t="s">
        <v>1436</v>
      </c>
      <c r="E26" s="344" t="s">
        <v>1248</v>
      </c>
      <c r="F26" s="48" t="s">
        <v>1196</v>
      </c>
      <c r="G26" s="1008">
        <v>12650</v>
      </c>
      <c r="H26" s="1008">
        <v>19250</v>
      </c>
      <c r="I26" s="723" t="s">
        <v>1249</v>
      </c>
      <c r="J26" s="48" t="s">
        <v>1198</v>
      </c>
      <c r="K26" s="2" t="s">
        <v>1440</v>
      </c>
      <c r="L26" s="48">
        <v>1</v>
      </c>
      <c r="M26" s="48" t="s">
        <v>1812</v>
      </c>
      <c r="N26" s="48" t="s">
        <v>1709</v>
      </c>
      <c r="O26" s="48" t="s">
        <v>1709</v>
      </c>
      <c r="P26" s="48" t="s">
        <v>1709</v>
      </c>
      <c r="Q26" s="48" t="s">
        <v>1709</v>
      </c>
      <c r="R26" s="9"/>
      <c r="S26" s="9"/>
      <c r="T26" s="48" t="s">
        <v>1250</v>
      </c>
      <c r="U26" s="48" t="s">
        <v>1251</v>
      </c>
      <c r="V26" s="48" t="s">
        <v>1252</v>
      </c>
      <c r="W26" s="9"/>
      <c r="X26" s="48" t="s">
        <v>1202</v>
      </c>
      <c r="Y26" s="48"/>
      <c r="Z26" s="9"/>
      <c r="AA26" s="9">
        <v>5</v>
      </c>
      <c r="AB26" s="9"/>
      <c r="AC26" s="9"/>
      <c r="AD26" s="9"/>
    </row>
    <row r="27" spans="1:30" s="418" customFormat="1" ht="96" customHeight="1" x14ac:dyDescent="0.25">
      <c r="A27" s="1002"/>
      <c r="B27" s="1377" t="s">
        <v>1283</v>
      </c>
      <c r="C27" s="1378"/>
      <c r="D27" s="1378"/>
      <c r="E27" s="1378"/>
      <c r="F27" s="1378"/>
      <c r="G27" s="1378"/>
      <c r="H27" s="1378"/>
      <c r="I27" s="1378"/>
      <c r="J27" s="1378"/>
      <c r="K27" s="619"/>
      <c r="L27" s="450"/>
      <c r="M27" s="450"/>
      <c r="N27" s="450"/>
      <c r="O27" s="450"/>
      <c r="P27" s="423"/>
      <c r="Q27" s="423"/>
      <c r="R27" s="423"/>
      <c r="S27" s="423"/>
      <c r="T27" s="423"/>
      <c r="U27" s="423"/>
      <c r="V27" s="423"/>
      <c r="W27" s="423"/>
      <c r="X27" s="423"/>
      <c r="Y27" s="423"/>
      <c r="Z27" s="423"/>
      <c r="AA27" s="423"/>
      <c r="AB27" s="423"/>
      <c r="AC27" s="423"/>
    </row>
    <row r="28" spans="1:30" s="8" customFormat="1" ht="176.25" customHeight="1" x14ac:dyDescent="0.25">
      <c r="A28" s="863">
        <v>8</v>
      </c>
      <c r="B28" s="1394"/>
      <c r="C28" s="1394"/>
      <c r="D28" s="137" t="s">
        <v>1253</v>
      </c>
      <c r="E28" s="344" t="s">
        <v>1254</v>
      </c>
      <c r="F28" s="48" t="s">
        <v>1196</v>
      </c>
      <c r="G28" s="187">
        <v>13480</v>
      </c>
      <c r="H28" s="187">
        <v>20900</v>
      </c>
      <c r="I28" s="723" t="s">
        <v>1255</v>
      </c>
      <c r="J28" s="48" t="s">
        <v>1198</v>
      </c>
      <c r="K28" s="2" t="s">
        <v>1404</v>
      </c>
      <c r="L28" s="48">
        <v>1</v>
      </c>
      <c r="M28" s="48" t="s">
        <v>1812</v>
      </c>
      <c r="N28" s="48" t="s">
        <v>1709</v>
      </c>
      <c r="O28" s="48" t="s">
        <v>1709</v>
      </c>
      <c r="P28" s="48" t="s">
        <v>1709</v>
      </c>
      <c r="Q28" s="48" t="s">
        <v>1709</v>
      </c>
      <c r="R28" s="9"/>
      <c r="S28" s="9"/>
      <c r="T28" s="48" t="s">
        <v>1256</v>
      </c>
      <c r="U28" s="48" t="s">
        <v>868</v>
      </c>
      <c r="V28" s="48" t="s">
        <v>1257</v>
      </c>
      <c r="W28" s="9"/>
      <c r="X28" s="48" t="s">
        <v>1202</v>
      </c>
      <c r="Y28" s="48"/>
      <c r="Z28" s="9"/>
      <c r="AA28" s="9">
        <v>5</v>
      </c>
      <c r="AB28" s="9"/>
      <c r="AC28" s="9"/>
      <c r="AD28" s="9"/>
    </row>
    <row r="29" spans="1:30" ht="141.75" customHeight="1" x14ac:dyDescent="0.25">
      <c r="A29" s="863">
        <v>8</v>
      </c>
      <c r="B29" s="1069"/>
      <c r="C29" s="1070"/>
      <c r="D29" s="137" t="s">
        <v>1258</v>
      </c>
      <c r="E29" s="344" t="s">
        <v>1259</v>
      </c>
      <c r="F29" s="48" t="s">
        <v>1196</v>
      </c>
      <c r="G29" s="187">
        <v>14850</v>
      </c>
      <c r="H29" s="187">
        <v>22550</v>
      </c>
      <c r="I29" s="723" t="s">
        <v>1260</v>
      </c>
      <c r="J29" s="48" t="s">
        <v>1198</v>
      </c>
      <c r="K29" s="2" t="s">
        <v>1405</v>
      </c>
      <c r="L29" s="48">
        <v>1</v>
      </c>
      <c r="M29" s="48" t="s">
        <v>1812</v>
      </c>
      <c r="N29" s="48" t="s">
        <v>1709</v>
      </c>
      <c r="O29" s="48" t="s">
        <v>1709</v>
      </c>
      <c r="P29" s="48" t="s">
        <v>1709</v>
      </c>
      <c r="Q29" s="48" t="s">
        <v>1709</v>
      </c>
      <c r="S29" s="9"/>
      <c r="T29" s="48" t="s">
        <v>1261</v>
      </c>
      <c r="U29" s="48" t="s">
        <v>868</v>
      </c>
      <c r="V29" s="48" t="s">
        <v>1262</v>
      </c>
      <c r="X29" s="48" t="s">
        <v>1202</v>
      </c>
      <c r="Y29" s="48"/>
      <c r="AA29" s="9">
        <v>5</v>
      </c>
      <c r="AB29" s="9"/>
    </row>
    <row r="30" spans="1:30" s="420" customFormat="1" ht="150.75" customHeight="1" x14ac:dyDescent="0.25">
      <c r="A30" s="911">
        <v>8</v>
      </c>
      <c r="B30" s="1073"/>
      <c r="C30" s="1074"/>
      <c r="D30" s="419" t="s">
        <v>1718</v>
      </c>
      <c r="E30" s="486" t="s">
        <v>1518</v>
      </c>
      <c r="F30" s="487" t="s">
        <v>1519</v>
      </c>
      <c r="G30" s="691">
        <v>50</v>
      </c>
      <c r="H30" s="691">
        <v>75</v>
      </c>
      <c r="I30" s="680" t="s">
        <v>1711</v>
      </c>
      <c r="J30" s="487" t="s">
        <v>1198</v>
      </c>
      <c r="K30" s="681" t="s">
        <v>1712</v>
      </c>
      <c r="L30" s="487"/>
      <c r="M30" s="487" t="s">
        <v>1813</v>
      </c>
      <c r="N30" s="487">
        <v>12</v>
      </c>
      <c r="O30" s="487">
        <v>12</v>
      </c>
      <c r="P30" s="440">
        <v>12</v>
      </c>
      <c r="Q30" s="928">
        <v>5</v>
      </c>
      <c r="R30" s="440"/>
      <c r="S30" s="440"/>
      <c r="T30" s="487"/>
      <c r="U30" s="487"/>
      <c r="V30" s="487"/>
      <c r="W30" s="440"/>
      <c r="X30" s="487"/>
      <c r="Y30" s="487" t="s">
        <v>1821</v>
      </c>
      <c r="Z30" s="440"/>
      <c r="AA30" s="440"/>
      <c r="AB30" s="440"/>
      <c r="AC30" s="440"/>
    </row>
    <row r="31" spans="1:30" s="420" customFormat="1" ht="109.5" customHeight="1" x14ac:dyDescent="0.25">
      <c r="A31" s="911">
        <v>8</v>
      </c>
      <c r="B31" s="1071"/>
      <c r="C31" s="1072"/>
      <c r="D31" s="419" t="s">
        <v>1724</v>
      </c>
      <c r="E31" s="486" t="s">
        <v>1522</v>
      </c>
      <c r="F31" s="487" t="s">
        <v>1710</v>
      </c>
      <c r="G31" s="691">
        <v>6</v>
      </c>
      <c r="H31" s="691">
        <v>11</v>
      </c>
      <c r="I31" s="680"/>
      <c r="J31" s="487" t="s">
        <v>1198</v>
      </c>
      <c r="K31" s="681"/>
      <c r="L31" s="487"/>
      <c r="M31" s="487" t="s">
        <v>1813</v>
      </c>
      <c r="N31" s="487">
        <v>12</v>
      </c>
      <c r="O31" s="487">
        <v>4</v>
      </c>
      <c r="P31" s="440">
        <v>4</v>
      </c>
      <c r="Q31" s="928">
        <v>1</v>
      </c>
      <c r="R31" s="440"/>
      <c r="S31" s="440"/>
      <c r="T31" s="487">
        <v>10</v>
      </c>
      <c r="U31" s="487">
        <v>1.5</v>
      </c>
      <c r="V31" s="487">
        <v>1.5</v>
      </c>
      <c r="W31" s="440">
        <v>0.5</v>
      </c>
      <c r="X31" s="487" t="s">
        <v>1822</v>
      </c>
      <c r="Y31" s="487" t="s">
        <v>1821</v>
      </c>
      <c r="Z31" s="440"/>
      <c r="AA31" s="440"/>
      <c r="AB31" s="440"/>
      <c r="AC31" s="440"/>
    </row>
    <row r="32" spans="1:30" s="420" customFormat="1" ht="234.75" customHeight="1" x14ac:dyDescent="0.25">
      <c r="A32" s="911">
        <v>8</v>
      </c>
      <c r="B32" s="1071"/>
      <c r="C32" s="1072"/>
      <c r="D32" s="419" t="s">
        <v>1714</v>
      </c>
      <c r="E32" s="486" t="s">
        <v>1520</v>
      </c>
      <c r="F32" s="487" t="s">
        <v>93</v>
      </c>
      <c r="G32" s="691">
        <v>189</v>
      </c>
      <c r="H32" s="691">
        <v>299</v>
      </c>
      <c r="I32" s="680" t="s">
        <v>1713</v>
      </c>
      <c r="J32" s="487" t="s">
        <v>1198</v>
      </c>
      <c r="K32" s="681"/>
      <c r="L32" s="487">
        <v>1</v>
      </c>
      <c r="M32" s="487" t="s">
        <v>1813</v>
      </c>
      <c r="N32" s="487">
        <v>28</v>
      </c>
      <c r="O32" s="487">
        <v>4</v>
      </c>
      <c r="P32" s="440">
        <v>4</v>
      </c>
      <c r="Q32" s="928">
        <v>4</v>
      </c>
      <c r="R32" s="440"/>
      <c r="S32" s="440"/>
      <c r="T32" s="487">
        <v>25</v>
      </c>
      <c r="U32" s="487">
        <v>2</v>
      </c>
      <c r="V32" s="487">
        <v>2</v>
      </c>
      <c r="W32" s="440">
        <v>3</v>
      </c>
      <c r="X32" s="487" t="s">
        <v>1823</v>
      </c>
      <c r="Y32" s="487" t="s">
        <v>1821</v>
      </c>
      <c r="Z32" s="440"/>
      <c r="AA32" s="440"/>
      <c r="AB32" s="440"/>
      <c r="AC32" s="440"/>
    </row>
    <row r="33" spans="1:29" s="420" customFormat="1" ht="174.75" customHeight="1" x14ac:dyDescent="0.25">
      <c r="A33" s="911">
        <v>8</v>
      </c>
      <c r="B33" s="1071"/>
      <c r="C33" s="1072"/>
      <c r="D33" s="419" t="s">
        <v>1719</v>
      </c>
      <c r="E33" s="486" t="s">
        <v>1521</v>
      </c>
      <c r="F33" s="487" t="s">
        <v>93</v>
      </c>
      <c r="G33" s="691">
        <v>89</v>
      </c>
      <c r="H33" s="691">
        <v>150</v>
      </c>
      <c r="I33" s="680"/>
      <c r="J33" s="487" t="s">
        <v>1198</v>
      </c>
      <c r="K33" s="681"/>
      <c r="L33" s="487">
        <v>1</v>
      </c>
      <c r="M33" s="487" t="s">
        <v>1813</v>
      </c>
      <c r="N33" s="487">
        <v>12</v>
      </c>
      <c r="O33" s="487">
        <v>4</v>
      </c>
      <c r="P33" s="440">
        <v>4</v>
      </c>
      <c r="Q33" s="928">
        <v>2</v>
      </c>
      <c r="R33" s="440"/>
      <c r="S33" s="440"/>
      <c r="T33" s="487"/>
      <c r="U33" s="487"/>
      <c r="V33" s="487"/>
      <c r="W33" s="440"/>
      <c r="X33" s="487"/>
      <c r="Y33" s="487" t="s">
        <v>1821</v>
      </c>
      <c r="Z33" s="440"/>
      <c r="AA33" s="440"/>
      <c r="AB33" s="440"/>
      <c r="AC33" s="440"/>
    </row>
    <row r="34" spans="1:29" s="420" customFormat="1" ht="36.75" customHeight="1" x14ac:dyDescent="0.25">
      <c r="A34" s="911">
        <v>8</v>
      </c>
      <c r="B34" s="1071"/>
      <c r="C34" s="1072"/>
      <c r="D34" s="419" t="s">
        <v>1717</v>
      </c>
      <c r="E34" s="486" t="s">
        <v>1524</v>
      </c>
      <c r="F34" s="487" t="s">
        <v>93</v>
      </c>
      <c r="G34" s="691">
        <v>20</v>
      </c>
      <c r="H34" s="691">
        <v>35</v>
      </c>
      <c r="I34" s="680"/>
      <c r="J34" s="487" t="s">
        <v>1198</v>
      </c>
      <c r="K34" s="681"/>
      <c r="L34" s="487">
        <v>1</v>
      </c>
      <c r="M34" s="487" t="s">
        <v>1813</v>
      </c>
      <c r="N34" s="487">
        <v>7</v>
      </c>
      <c r="O34" s="487">
        <v>4</v>
      </c>
      <c r="P34" s="440">
        <v>4</v>
      </c>
      <c r="Q34" s="928">
        <v>1</v>
      </c>
      <c r="R34" s="440"/>
      <c r="S34" s="440"/>
      <c r="T34" s="487"/>
      <c r="U34" s="487"/>
      <c r="V34" s="487"/>
      <c r="W34" s="440"/>
      <c r="X34" s="487"/>
      <c r="Y34" s="487" t="s">
        <v>1821</v>
      </c>
      <c r="Z34" s="440"/>
      <c r="AA34" s="440"/>
      <c r="AB34" s="440"/>
      <c r="AC34" s="440"/>
    </row>
    <row r="35" spans="1:29" s="420" customFormat="1" ht="114.75" customHeight="1" x14ac:dyDescent="0.25">
      <c r="A35" s="911">
        <v>8</v>
      </c>
      <c r="B35" s="1071"/>
      <c r="C35" s="1072"/>
      <c r="D35" s="419" t="s">
        <v>1721</v>
      </c>
      <c r="E35" s="486" t="s">
        <v>1523</v>
      </c>
      <c r="F35" s="487" t="s">
        <v>93</v>
      </c>
      <c r="G35" s="691">
        <v>49</v>
      </c>
      <c r="H35" s="691">
        <v>79</v>
      </c>
      <c r="I35" s="680"/>
      <c r="J35" s="487" t="s">
        <v>1198</v>
      </c>
      <c r="K35" s="681" t="s">
        <v>1720</v>
      </c>
      <c r="L35" s="487">
        <v>1</v>
      </c>
      <c r="M35" s="487" t="s">
        <v>1813</v>
      </c>
      <c r="N35" s="487">
        <v>12</v>
      </c>
      <c r="O35" s="487">
        <v>4</v>
      </c>
      <c r="P35" s="440">
        <v>4</v>
      </c>
      <c r="Q35" s="928">
        <v>2</v>
      </c>
      <c r="R35" s="440"/>
      <c r="S35" s="440"/>
      <c r="T35" s="487"/>
      <c r="U35" s="487"/>
      <c r="V35" s="487"/>
      <c r="W35" s="440"/>
      <c r="X35" s="487"/>
      <c r="Y35" s="487" t="s">
        <v>1821</v>
      </c>
      <c r="Z35" s="440"/>
      <c r="AA35" s="440"/>
      <c r="AB35" s="440"/>
      <c r="AC35" s="440"/>
    </row>
    <row r="36" spans="1:29" s="420" customFormat="1" ht="36.75" customHeight="1" x14ac:dyDescent="0.25">
      <c r="A36" s="911">
        <v>8</v>
      </c>
      <c r="B36" s="1073"/>
      <c r="C36" s="1074"/>
      <c r="D36" s="419" t="s">
        <v>1715</v>
      </c>
      <c r="E36" s="486" t="s">
        <v>1525</v>
      </c>
      <c r="F36" s="487" t="s">
        <v>93</v>
      </c>
      <c r="G36" s="691">
        <v>20</v>
      </c>
      <c r="H36" s="691">
        <v>35</v>
      </c>
      <c r="I36" s="680"/>
      <c r="J36" s="487" t="s">
        <v>1198</v>
      </c>
      <c r="K36" s="681"/>
      <c r="L36" s="487">
        <v>1</v>
      </c>
      <c r="M36" s="487" t="s">
        <v>1813</v>
      </c>
      <c r="N36" s="487">
        <v>7</v>
      </c>
      <c r="O36" s="487">
        <v>4</v>
      </c>
      <c r="P36" s="440">
        <v>4</v>
      </c>
      <c r="Q36" s="928">
        <v>1</v>
      </c>
      <c r="R36" s="440"/>
      <c r="S36" s="440"/>
      <c r="T36" s="487"/>
      <c r="U36" s="487"/>
      <c r="V36" s="487"/>
      <c r="W36" s="440"/>
      <c r="X36" s="487"/>
      <c r="Y36" s="487" t="s">
        <v>1821</v>
      </c>
      <c r="Z36" s="440"/>
      <c r="AA36" s="440"/>
      <c r="AB36" s="440"/>
      <c r="AC36" s="440"/>
    </row>
    <row r="37" spans="1:29" s="420" customFormat="1" ht="149.25" customHeight="1" x14ac:dyDescent="0.25">
      <c r="A37" s="911">
        <v>8</v>
      </c>
      <c r="B37" s="1073"/>
      <c r="C37" s="1074"/>
      <c r="D37" s="419" t="s">
        <v>1723</v>
      </c>
      <c r="E37" s="486" t="s">
        <v>1526</v>
      </c>
      <c r="F37" s="487" t="s">
        <v>93</v>
      </c>
      <c r="G37" s="691">
        <v>49</v>
      </c>
      <c r="H37" s="691">
        <v>79</v>
      </c>
      <c r="I37" s="680"/>
      <c r="J37" s="487" t="s">
        <v>1198</v>
      </c>
      <c r="K37" s="681" t="s">
        <v>1722</v>
      </c>
      <c r="L37" s="487">
        <v>1</v>
      </c>
      <c r="M37" s="487" t="s">
        <v>1813</v>
      </c>
      <c r="N37" s="487">
        <v>18</v>
      </c>
      <c r="O37" s="487">
        <v>4</v>
      </c>
      <c r="P37" s="440">
        <v>4</v>
      </c>
      <c r="Q37" s="928">
        <v>2</v>
      </c>
      <c r="R37" s="440"/>
      <c r="S37" s="440"/>
      <c r="T37" s="487"/>
      <c r="U37" s="487"/>
      <c r="V37" s="487"/>
      <c r="W37" s="440"/>
      <c r="X37" s="487"/>
      <c r="Y37" s="487" t="s">
        <v>1821</v>
      </c>
      <c r="Z37" s="440"/>
      <c r="AA37" s="440"/>
      <c r="AB37" s="440"/>
      <c r="AC37" s="440"/>
    </row>
    <row r="38" spans="1:29" s="420" customFormat="1" ht="36.75" customHeight="1" x14ac:dyDescent="0.25">
      <c r="A38" s="911">
        <v>8</v>
      </c>
      <c r="B38" s="1071"/>
      <c r="C38" s="1072"/>
      <c r="D38" s="419" t="s">
        <v>1716</v>
      </c>
      <c r="E38" s="486" t="s">
        <v>1527</v>
      </c>
      <c r="F38" s="487" t="s">
        <v>93</v>
      </c>
      <c r="G38" s="691">
        <v>25</v>
      </c>
      <c r="H38" s="691">
        <v>40</v>
      </c>
      <c r="I38" s="680"/>
      <c r="J38" s="487" t="s">
        <v>1198</v>
      </c>
      <c r="K38" s="681"/>
      <c r="L38" s="487">
        <v>1</v>
      </c>
      <c r="M38" s="487" t="s">
        <v>1813</v>
      </c>
      <c r="N38" s="487">
        <v>12</v>
      </c>
      <c r="O38" s="487">
        <v>4</v>
      </c>
      <c r="P38" s="440">
        <v>4</v>
      </c>
      <c r="Q38" s="928">
        <v>1</v>
      </c>
      <c r="R38" s="440"/>
      <c r="S38" s="440"/>
      <c r="T38" s="487"/>
      <c r="U38" s="487"/>
      <c r="V38" s="487"/>
      <c r="W38" s="440"/>
      <c r="X38" s="487"/>
      <c r="Y38" s="487" t="s">
        <v>1821</v>
      </c>
      <c r="Z38" s="440"/>
      <c r="AA38" s="440"/>
      <c r="AB38" s="440"/>
      <c r="AC38" s="440"/>
    </row>
    <row r="39" spans="1:29" s="857" customFormat="1" ht="13.5" customHeight="1" thickBot="1" x14ac:dyDescent="0.3">
      <c r="A39" s="867" t="s">
        <v>56</v>
      </c>
      <c r="B39" s="1003"/>
      <c r="C39" s="1003"/>
      <c r="D39" s="1004"/>
      <c r="E39" s="1005"/>
      <c r="F39" s="237"/>
      <c r="G39" s="1006"/>
      <c r="H39" s="1006"/>
      <c r="I39" s="237"/>
      <c r="J39" s="81"/>
      <c r="K39" s="999"/>
      <c r="L39" s="237"/>
      <c r="M39" s="237"/>
      <c r="N39" s="237"/>
      <c r="O39" s="1007"/>
      <c r="P39" s="1007"/>
      <c r="Q39" s="1007"/>
      <c r="R39" s="1007"/>
      <c r="S39" s="1007"/>
      <c r="T39" s="1007"/>
      <c r="U39" s="1007"/>
      <c r="V39" s="1007"/>
      <c r="W39" s="1007"/>
      <c r="X39" s="237"/>
      <c r="Y39" s="1007"/>
      <c r="Z39" s="1007"/>
      <c r="AA39" s="1007"/>
      <c r="AB39" s="1007"/>
      <c r="AC39" s="1007"/>
    </row>
    <row r="40" spans="1:29" s="415" customFormat="1" ht="62.25" customHeight="1" thickBot="1" x14ac:dyDescent="0.3">
      <c r="A40" s="864"/>
      <c r="B40" s="1399" t="s">
        <v>1170</v>
      </c>
      <c r="C40" s="1399"/>
      <c r="D40" s="1399"/>
      <c r="E40" s="1399"/>
      <c r="F40" s="1399"/>
      <c r="G40" s="1399"/>
      <c r="H40" s="1399"/>
      <c r="I40" s="1399"/>
      <c r="J40" s="1399"/>
      <c r="K40" s="520"/>
      <c r="L40" s="507"/>
      <c r="M40" s="509"/>
      <c r="N40" s="506"/>
      <c r="O40" s="506"/>
      <c r="P40" s="506"/>
      <c r="Q40" s="507"/>
      <c r="R40" s="507"/>
      <c r="S40" s="508"/>
      <c r="T40" s="417"/>
      <c r="U40" s="417"/>
      <c r="V40" s="507"/>
      <c r="W40" s="509"/>
      <c r="X40" s="510"/>
      <c r="Y40" s="510"/>
      <c r="Z40" s="511"/>
      <c r="AA40" s="513"/>
      <c r="AB40" s="417"/>
    </row>
    <row r="41" spans="1:29" s="8" customFormat="1" ht="119.25" customHeight="1" x14ac:dyDescent="0.25">
      <c r="A41" s="865" t="s">
        <v>1608</v>
      </c>
      <c r="B41" s="1253"/>
      <c r="C41" s="1253"/>
      <c r="D41" s="1188" t="s">
        <v>1725</v>
      </c>
      <c r="E41" s="400" t="s">
        <v>994</v>
      </c>
      <c r="F41" s="194" t="s">
        <v>148</v>
      </c>
      <c r="G41" s="694">
        <v>6399</v>
      </c>
      <c r="H41" s="694">
        <v>9799</v>
      </c>
      <c r="I41" s="194" t="s">
        <v>236</v>
      </c>
      <c r="J41" s="194" t="s">
        <v>85</v>
      </c>
      <c r="K41" s="308" t="s">
        <v>27</v>
      </c>
      <c r="L41" s="194">
        <v>1</v>
      </c>
      <c r="M41" s="726" t="s">
        <v>1812</v>
      </c>
      <c r="N41" s="726">
        <v>40</v>
      </c>
      <c r="O41" s="194">
        <v>48</v>
      </c>
      <c r="P41" s="194">
        <v>90</v>
      </c>
      <c r="Q41" s="924">
        <v>1010</v>
      </c>
      <c r="R41" s="194"/>
      <c r="S41" s="727">
        <f>(N41*O41*P41)/$S$1</f>
        <v>100</v>
      </c>
      <c r="T41" s="194">
        <v>122</v>
      </c>
      <c r="U41" s="194">
        <v>93</v>
      </c>
      <c r="V41" s="194">
        <v>102</v>
      </c>
      <c r="W41" s="194"/>
      <c r="X41" s="194" t="s">
        <v>1826</v>
      </c>
      <c r="Y41" s="195" t="s">
        <v>192</v>
      </c>
      <c r="Z41" s="194" t="s">
        <v>1824</v>
      </c>
      <c r="AA41" s="194">
        <v>5</v>
      </c>
      <c r="AB41" s="728" t="s">
        <v>778</v>
      </c>
    </row>
    <row r="42" spans="1:29" s="8" customFormat="1" ht="20.25" customHeight="1" x14ac:dyDescent="0.25">
      <c r="A42" s="862"/>
      <c r="B42" s="1253"/>
      <c r="C42" s="1253"/>
      <c r="D42" s="1189"/>
      <c r="E42" s="387"/>
      <c r="F42" s="79"/>
      <c r="G42" s="713"/>
      <c r="H42" s="713"/>
      <c r="I42" s="79"/>
      <c r="J42" s="79"/>
      <c r="K42" s="172"/>
      <c r="L42" s="79"/>
      <c r="M42" s="252"/>
      <c r="N42" s="252">
        <v>133</v>
      </c>
      <c r="O42" s="79">
        <v>13</v>
      </c>
      <c r="P42" s="79">
        <v>8</v>
      </c>
      <c r="Q42" s="566">
        <v>140</v>
      </c>
      <c r="R42" s="79"/>
      <c r="S42" s="223"/>
      <c r="T42" s="79"/>
      <c r="U42" s="79"/>
      <c r="V42" s="79"/>
      <c r="W42" s="79"/>
      <c r="X42" s="79"/>
      <c r="Y42" s="251"/>
      <c r="Z42" s="79"/>
      <c r="AA42" s="79"/>
      <c r="AB42" s="307"/>
    </row>
    <row r="43" spans="1:29" s="8" customFormat="1" ht="20.25" customHeight="1" x14ac:dyDescent="0.25">
      <c r="A43" s="861"/>
      <c r="B43" s="1253"/>
      <c r="C43" s="1253"/>
      <c r="D43" s="138" t="s">
        <v>377</v>
      </c>
      <c r="E43" s="336"/>
      <c r="F43" s="52"/>
      <c r="G43" s="693"/>
      <c r="H43" s="693"/>
      <c r="I43" s="52"/>
      <c r="J43" s="52"/>
      <c r="K43" s="233"/>
      <c r="L43" s="52"/>
      <c r="M43" s="252"/>
      <c r="N43" s="189">
        <v>108</v>
      </c>
      <c r="O43" s="52">
        <v>13</v>
      </c>
      <c r="P43" s="52">
        <v>8</v>
      </c>
      <c r="Q43" s="562">
        <v>74</v>
      </c>
      <c r="R43" s="52"/>
      <c r="S43" s="55"/>
      <c r="T43" s="52"/>
      <c r="U43" s="52"/>
      <c r="V43" s="52"/>
      <c r="W43" s="52"/>
      <c r="X43" s="79"/>
      <c r="Y43" s="190"/>
      <c r="Z43" s="79"/>
      <c r="AA43" s="52"/>
      <c r="AB43" s="191"/>
    </row>
    <row r="44" spans="1:29" s="40" customFormat="1" ht="97.5" customHeight="1" x14ac:dyDescent="0.25">
      <c r="A44" s="866" t="s">
        <v>1608</v>
      </c>
      <c r="B44" s="1215"/>
      <c r="C44" s="1243"/>
      <c r="D44" s="256" t="s">
        <v>1096</v>
      </c>
      <c r="E44" s="385" t="s">
        <v>995</v>
      </c>
      <c r="F44" s="56" t="s">
        <v>396</v>
      </c>
      <c r="G44" s="671">
        <v>6399</v>
      </c>
      <c r="H44" s="671">
        <v>9799</v>
      </c>
      <c r="I44" s="56" t="s">
        <v>236</v>
      </c>
      <c r="J44" s="56" t="s">
        <v>85</v>
      </c>
      <c r="K44" s="171" t="s">
        <v>487</v>
      </c>
      <c r="L44" s="56">
        <v>1</v>
      </c>
      <c r="M44" s="571" t="s">
        <v>1812</v>
      </c>
      <c r="N44" s="252">
        <v>40</v>
      </c>
      <c r="O44" s="79">
        <v>48</v>
      </c>
      <c r="P44" s="79">
        <v>90</v>
      </c>
      <c r="Q44" s="566">
        <v>1010</v>
      </c>
      <c r="R44" s="56"/>
      <c r="S44" s="61">
        <f>(N44*O44*P44)/$S$1</f>
        <v>100</v>
      </c>
      <c r="T44" s="56">
        <v>122</v>
      </c>
      <c r="U44" s="56">
        <v>93</v>
      </c>
      <c r="V44" s="56">
        <v>102</v>
      </c>
      <c r="W44" s="56"/>
      <c r="X44" s="56" t="s">
        <v>1826</v>
      </c>
      <c r="Y44" s="480" t="s">
        <v>192</v>
      </c>
      <c r="Z44" s="56" t="s">
        <v>1824</v>
      </c>
      <c r="AA44" s="56">
        <v>5</v>
      </c>
    </row>
    <row r="45" spans="1:29" s="197" customFormat="1" ht="20.25" customHeight="1" x14ac:dyDescent="0.25">
      <c r="A45" s="862"/>
      <c r="B45" s="643"/>
      <c r="C45" s="722"/>
      <c r="D45" s="306"/>
      <c r="E45" s="387"/>
      <c r="F45" s="79"/>
      <c r="G45" s="713"/>
      <c r="H45" s="713"/>
      <c r="I45" s="79"/>
      <c r="J45" s="79"/>
      <c r="K45" s="172"/>
      <c r="L45" s="79"/>
      <c r="M45" s="252"/>
      <c r="N45" s="252">
        <v>133</v>
      </c>
      <c r="O45" s="79">
        <v>13</v>
      </c>
      <c r="P45" s="79">
        <v>8</v>
      </c>
      <c r="Q45" s="566">
        <v>140</v>
      </c>
      <c r="R45" s="79"/>
      <c r="S45" s="223"/>
      <c r="T45" s="79"/>
      <c r="U45" s="79"/>
      <c r="V45" s="79"/>
      <c r="W45" s="79"/>
      <c r="X45" s="79"/>
      <c r="Y45" s="251"/>
      <c r="Z45" s="79"/>
      <c r="AA45" s="79"/>
    </row>
    <row r="46" spans="1:29" s="8" customFormat="1" ht="20.25" customHeight="1" x14ac:dyDescent="0.25">
      <c r="A46" s="861"/>
      <c r="B46" s="644"/>
      <c r="C46" s="696"/>
      <c r="D46" s="138" t="s">
        <v>1726</v>
      </c>
      <c r="E46" s="336"/>
      <c r="F46" s="52"/>
      <c r="G46" s="206"/>
      <c r="H46" s="206"/>
      <c r="I46" s="52"/>
      <c r="J46" s="52"/>
      <c r="K46" s="233"/>
      <c r="L46" s="52"/>
      <c r="M46" s="189"/>
      <c r="N46" s="189">
        <v>108</v>
      </c>
      <c r="O46" s="52">
        <v>13</v>
      </c>
      <c r="P46" s="52">
        <v>8</v>
      </c>
      <c r="Q46" s="562">
        <v>74</v>
      </c>
      <c r="R46" s="52"/>
      <c r="S46" s="55"/>
      <c r="T46" s="52"/>
      <c r="U46" s="52"/>
      <c r="V46" s="52"/>
      <c r="W46" s="52"/>
      <c r="X46" s="79"/>
      <c r="Y46" s="251"/>
      <c r="Z46" s="79"/>
      <c r="AA46" s="79"/>
      <c r="AB46" s="197"/>
    </row>
    <row r="47" spans="1:29" ht="137.25" customHeight="1" x14ac:dyDescent="0.25">
      <c r="A47" s="866" t="s">
        <v>1608</v>
      </c>
      <c r="B47" s="1201"/>
      <c r="C47" s="1201"/>
      <c r="D47" s="139" t="s">
        <v>1136</v>
      </c>
      <c r="E47" s="391" t="s">
        <v>997</v>
      </c>
      <c r="F47" s="56" t="s">
        <v>148</v>
      </c>
      <c r="G47" s="825">
        <v>7499</v>
      </c>
      <c r="H47" s="825">
        <v>11499</v>
      </c>
      <c r="I47" s="56" t="s">
        <v>237</v>
      </c>
      <c r="J47" s="56" t="s">
        <v>85</v>
      </c>
      <c r="K47" s="171" t="s">
        <v>26</v>
      </c>
      <c r="L47" s="56">
        <v>1</v>
      </c>
      <c r="M47" s="252" t="s">
        <v>1812</v>
      </c>
      <c r="N47" s="60">
        <v>40</v>
      </c>
      <c r="O47" s="56">
        <v>48</v>
      </c>
      <c r="P47" s="56">
        <v>90</v>
      </c>
      <c r="Q47" s="560">
        <v>1454</v>
      </c>
      <c r="R47" s="56"/>
      <c r="S47" s="61">
        <f t="shared" ref="S47:S52" si="0">(N47*O47*P47)/$S$1</f>
        <v>100</v>
      </c>
      <c r="T47" s="56">
        <v>180</v>
      </c>
      <c r="U47" s="56">
        <v>122</v>
      </c>
      <c r="V47" s="56">
        <v>108</v>
      </c>
      <c r="W47" s="56"/>
      <c r="X47" s="56" t="s">
        <v>1826</v>
      </c>
      <c r="Y47" s="26" t="s">
        <v>192</v>
      </c>
      <c r="Z47" s="56" t="s">
        <v>1824</v>
      </c>
      <c r="AA47" s="56">
        <v>5</v>
      </c>
      <c r="AB47" s="216" t="s">
        <v>777</v>
      </c>
    </row>
    <row r="48" spans="1:29" ht="20.25" customHeight="1" x14ac:dyDescent="0.25">
      <c r="A48" s="862"/>
      <c r="B48" s="1203"/>
      <c r="C48" s="1203"/>
      <c r="D48" s="141"/>
      <c r="E48" s="399"/>
      <c r="F48" s="79"/>
      <c r="G48" s="826"/>
      <c r="H48" s="826"/>
      <c r="I48" s="79"/>
      <c r="J48" s="79"/>
      <c r="K48" s="730"/>
      <c r="L48" s="79"/>
      <c r="M48" s="215"/>
      <c r="N48" s="215">
        <v>192</v>
      </c>
      <c r="O48" s="79">
        <v>8</v>
      </c>
      <c r="P48" s="79">
        <v>13</v>
      </c>
      <c r="Q48" s="566">
        <v>140</v>
      </c>
      <c r="R48" s="79"/>
      <c r="S48" s="223">
        <f t="shared" si="0"/>
        <v>11.555555555555555</v>
      </c>
      <c r="T48" s="79"/>
      <c r="U48" s="79"/>
      <c r="V48" s="79"/>
      <c r="W48" s="79"/>
      <c r="X48" s="79"/>
      <c r="Y48" s="24"/>
      <c r="Z48" s="79"/>
      <c r="AA48" s="79"/>
      <c r="AB48" s="697"/>
    </row>
    <row r="49" spans="1:28" ht="20.25" customHeight="1" x14ac:dyDescent="0.25">
      <c r="A49" s="861"/>
      <c r="B49" s="1214"/>
      <c r="C49" s="1214"/>
      <c r="D49" s="138" t="s">
        <v>377</v>
      </c>
      <c r="E49" s="394"/>
      <c r="F49" s="52"/>
      <c r="G49" s="781"/>
      <c r="H49" s="781"/>
      <c r="I49" s="52"/>
      <c r="J49" s="52"/>
      <c r="K49" s="19"/>
      <c r="L49" s="52"/>
      <c r="M49" s="215"/>
      <c r="N49" s="54">
        <v>130</v>
      </c>
      <c r="O49" s="52">
        <v>8</v>
      </c>
      <c r="P49" s="52">
        <v>13</v>
      </c>
      <c r="Q49" s="562">
        <v>92</v>
      </c>
      <c r="R49" s="52"/>
      <c r="S49" s="55">
        <f t="shared" si="0"/>
        <v>7.8240740740740744</v>
      </c>
      <c r="T49" s="52"/>
      <c r="U49" s="52"/>
      <c r="V49" s="52"/>
      <c r="W49" s="52"/>
      <c r="X49" s="79"/>
      <c r="Y49" s="24"/>
      <c r="Z49" s="79"/>
      <c r="AA49" s="52"/>
      <c r="AB49" s="225"/>
    </row>
    <row r="50" spans="1:28" ht="137.25" customHeight="1" x14ac:dyDescent="0.25">
      <c r="A50" s="866" t="s">
        <v>1608</v>
      </c>
      <c r="B50" s="1201"/>
      <c r="C50" s="1201"/>
      <c r="D50" s="139" t="s">
        <v>1137</v>
      </c>
      <c r="E50" s="391" t="s">
        <v>998</v>
      </c>
      <c r="F50" s="56" t="s">
        <v>93</v>
      </c>
      <c r="G50" s="825">
        <v>7499</v>
      </c>
      <c r="H50" s="825">
        <v>11499</v>
      </c>
      <c r="I50" s="56" t="s">
        <v>237</v>
      </c>
      <c r="J50" s="56" t="s">
        <v>85</v>
      </c>
      <c r="K50" s="171" t="s">
        <v>488</v>
      </c>
      <c r="L50" s="56">
        <v>1</v>
      </c>
      <c r="M50" s="571" t="s">
        <v>1812</v>
      </c>
      <c r="N50" s="60">
        <v>40</v>
      </c>
      <c r="O50" s="56">
        <v>48</v>
      </c>
      <c r="P50" s="56">
        <v>90</v>
      </c>
      <c r="Q50" s="560">
        <v>1454</v>
      </c>
      <c r="R50" s="56"/>
      <c r="S50" s="61">
        <f t="shared" si="0"/>
        <v>100</v>
      </c>
      <c r="T50" s="56">
        <v>180</v>
      </c>
      <c r="U50" s="56">
        <v>122</v>
      </c>
      <c r="V50" s="56">
        <v>108</v>
      </c>
      <c r="W50" s="56"/>
      <c r="X50" s="56" t="s">
        <v>1826</v>
      </c>
      <c r="Y50" s="26" t="s">
        <v>192</v>
      </c>
      <c r="Z50" s="56" t="s">
        <v>1824</v>
      </c>
      <c r="AA50" s="56">
        <v>5</v>
      </c>
      <c r="AB50" s="216" t="s">
        <v>777</v>
      </c>
    </row>
    <row r="51" spans="1:28" ht="20.25" customHeight="1" x14ac:dyDescent="0.25">
      <c r="A51" s="862"/>
      <c r="B51" s="1203"/>
      <c r="C51" s="1203"/>
      <c r="D51" s="141"/>
      <c r="E51" s="399"/>
      <c r="F51" s="79"/>
      <c r="G51" s="826"/>
      <c r="H51" s="826"/>
      <c r="I51" s="79"/>
      <c r="J51" s="79"/>
      <c r="K51" s="730"/>
      <c r="L51" s="79"/>
      <c r="M51" s="215"/>
      <c r="N51" s="215">
        <v>192</v>
      </c>
      <c r="O51" s="79">
        <v>8</v>
      </c>
      <c r="P51" s="79">
        <v>13</v>
      </c>
      <c r="Q51" s="566">
        <v>140</v>
      </c>
      <c r="R51" s="79"/>
      <c r="S51" s="223">
        <f t="shared" si="0"/>
        <v>11.555555555555555</v>
      </c>
      <c r="T51" s="79"/>
      <c r="U51" s="79"/>
      <c r="V51" s="79"/>
      <c r="W51" s="79"/>
      <c r="X51" s="79"/>
      <c r="Y51" s="24"/>
      <c r="Z51" s="79"/>
      <c r="AA51" s="79"/>
      <c r="AB51" s="697"/>
    </row>
    <row r="52" spans="1:28" ht="20.25" customHeight="1" x14ac:dyDescent="0.25">
      <c r="A52" s="861"/>
      <c r="B52" s="1214"/>
      <c r="C52" s="1214"/>
      <c r="D52" s="138" t="s">
        <v>377</v>
      </c>
      <c r="E52" s="394"/>
      <c r="F52" s="52"/>
      <c r="G52" s="781"/>
      <c r="H52" s="781"/>
      <c r="I52" s="52"/>
      <c r="J52" s="52"/>
      <c r="K52" s="19"/>
      <c r="L52" s="52"/>
      <c r="M52" s="215"/>
      <c r="N52" s="54">
        <v>130</v>
      </c>
      <c r="O52" s="52">
        <v>8</v>
      </c>
      <c r="P52" s="52">
        <v>13</v>
      </c>
      <c r="Q52" s="562">
        <v>92</v>
      </c>
      <c r="R52" s="52"/>
      <c r="S52" s="55">
        <f t="shared" si="0"/>
        <v>7.8240740740740744</v>
      </c>
      <c r="T52" s="52"/>
      <c r="U52" s="52"/>
      <c r="V52" s="52"/>
      <c r="W52" s="52"/>
      <c r="X52" s="79"/>
      <c r="Y52" s="24"/>
      <c r="Z52" s="79"/>
      <c r="AA52" s="52"/>
      <c r="AB52" s="225"/>
    </row>
    <row r="53" spans="1:28" ht="161.25" customHeight="1" x14ac:dyDescent="0.25">
      <c r="A53" s="866" t="s">
        <v>1608</v>
      </c>
      <c r="B53" s="1201"/>
      <c r="C53" s="1202"/>
      <c r="D53" s="139" t="s">
        <v>1316</v>
      </c>
      <c r="E53" s="385" t="s">
        <v>1092</v>
      </c>
      <c r="F53" s="56" t="s">
        <v>148</v>
      </c>
      <c r="G53" s="825">
        <v>9399</v>
      </c>
      <c r="H53" s="825">
        <v>14999</v>
      </c>
      <c r="I53" s="56" t="s">
        <v>237</v>
      </c>
      <c r="J53" s="56" t="s">
        <v>85</v>
      </c>
      <c r="K53" s="171" t="s">
        <v>1128</v>
      </c>
      <c r="L53" s="56">
        <v>1</v>
      </c>
      <c r="M53" s="571" t="s">
        <v>1812</v>
      </c>
      <c r="N53" s="571">
        <v>40</v>
      </c>
      <c r="O53" s="56">
        <v>48</v>
      </c>
      <c r="P53" s="56">
        <v>90</v>
      </c>
      <c r="Q53" s="560">
        <v>1201</v>
      </c>
      <c r="R53" s="56"/>
      <c r="S53" s="61">
        <f>(N53*O53*P53)/$S$1</f>
        <v>100</v>
      </c>
      <c r="T53" s="56">
        <v>180</v>
      </c>
      <c r="U53" s="56">
        <v>122</v>
      </c>
      <c r="V53" s="56">
        <v>108</v>
      </c>
      <c r="W53" s="56"/>
      <c r="X53" s="56" t="s">
        <v>1827</v>
      </c>
      <c r="Y53" s="480" t="s">
        <v>192</v>
      </c>
      <c r="Z53" s="56" t="s">
        <v>1824</v>
      </c>
      <c r="AA53" s="56">
        <v>5</v>
      </c>
      <c r="AB53" s="572" t="s">
        <v>777</v>
      </c>
    </row>
    <row r="54" spans="1:28" ht="20.25" customHeight="1" x14ac:dyDescent="0.25">
      <c r="A54" s="862"/>
      <c r="B54" s="1203"/>
      <c r="C54" s="1204"/>
      <c r="D54" s="141"/>
      <c r="E54" s="387"/>
      <c r="F54" s="79"/>
      <c r="G54" s="826"/>
      <c r="H54" s="826"/>
      <c r="I54" s="79"/>
      <c r="J54" s="79"/>
      <c r="K54" s="172"/>
      <c r="L54" s="79"/>
      <c r="M54" s="252"/>
      <c r="N54" s="252">
        <v>190</v>
      </c>
      <c r="O54" s="79">
        <v>8</v>
      </c>
      <c r="P54" s="79">
        <v>13</v>
      </c>
      <c r="Q54" s="566">
        <v>142</v>
      </c>
      <c r="R54" s="79"/>
      <c r="S54" s="223">
        <f>(N54*O54*P54)/$S$1</f>
        <v>11.435185185185185</v>
      </c>
      <c r="T54" s="79"/>
      <c r="U54" s="79"/>
      <c r="V54" s="79"/>
      <c r="W54" s="79"/>
      <c r="X54" s="79"/>
      <c r="Y54" s="251"/>
      <c r="Z54" s="79"/>
      <c r="AA54" s="79"/>
      <c r="AB54" s="307"/>
    </row>
    <row r="55" spans="1:28" ht="20.25" customHeight="1" x14ac:dyDescent="0.25">
      <c r="A55" s="861"/>
      <c r="B55" s="1205"/>
      <c r="C55" s="1205"/>
      <c r="D55" s="138" t="s">
        <v>1727</v>
      </c>
      <c r="E55" s="394"/>
      <c r="F55" s="52"/>
      <c r="G55" s="781"/>
      <c r="H55" s="781"/>
      <c r="I55" s="52"/>
      <c r="J55" s="52"/>
      <c r="K55" s="19"/>
      <c r="L55" s="52"/>
      <c r="M55" s="54"/>
      <c r="N55" s="54">
        <v>130</v>
      </c>
      <c r="O55" s="52">
        <v>8</v>
      </c>
      <c r="P55" s="52">
        <v>13</v>
      </c>
      <c r="Q55" s="562">
        <v>92</v>
      </c>
      <c r="R55" s="52"/>
      <c r="S55" s="55">
        <f>(N55*O55*P55)/$S$1</f>
        <v>7.8240740740740744</v>
      </c>
      <c r="T55" s="52"/>
      <c r="U55" s="52"/>
      <c r="V55" s="52"/>
      <c r="W55" s="52"/>
      <c r="X55" s="79"/>
      <c r="Y55" s="24"/>
      <c r="Z55" s="79"/>
      <c r="AA55" s="52"/>
      <c r="AB55" s="225"/>
    </row>
    <row r="56" spans="1:28" ht="152.25" customHeight="1" x14ac:dyDescent="0.25">
      <c r="A56" s="866" t="s">
        <v>1608</v>
      </c>
      <c r="B56" s="1201"/>
      <c r="C56" s="1202"/>
      <c r="D56" s="139" t="s">
        <v>1317</v>
      </c>
      <c r="E56" s="385" t="s">
        <v>1093</v>
      </c>
      <c r="F56" s="56" t="s">
        <v>93</v>
      </c>
      <c r="G56" s="825">
        <v>9399</v>
      </c>
      <c r="H56" s="825">
        <v>14999</v>
      </c>
      <c r="I56" s="56" t="s">
        <v>237</v>
      </c>
      <c r="J56" s="56" t="s">
        <v>85</v>
      </c>
      <c r="K56" s="171" t="s">
        <v>1129</v>
      </c>
      <c r="L56" s="56">
        <v>1</v>
      </c>
      <c r="M56" s="252" t="s">
        <v>1812</v>
      </c>
      <c r="N56" s="571">
        <v>40</v>
      </c>
      <c r="O56" s="56">
        <v>48</v>
      </c>
      <c r="P56" s="56">
        <v>90</v>
      </c>
      <c r="Q56" s="560">
        <v>1201</v>
      </c>
      <c r="R56" s="56"/>
      <c r="S56" s="61">
        <f t="shared" ref="S56:S58" si="1">(N56*O56*P56)/$S$1</f>
        <v>100</v>
      </c>
      <c r="T56" s="56">
        <v>180</v>
      </c>
      <c r="U56" s="56">
        <v>122</v>
      </c>
      <c r="V56" s="56">
        <v>108</v>
      </c>
      <c r="W56" s="56"/>
      <c r="X56" s="56" t="s">
        <v>1827</v>
      </c>
      <c r="Y56" s="480" t="s">
        <v>192</v>
      </c>
      <c r="Z56" s="56" t="s">
        <v>1824</v>
      </c>
      <c r="AA56" s="56">
        <v>5</v>
      </c>
      <c r="AB56" s="572" t="s">
        <v>777</v>
      </c>
    </row>
    <row r="57" spans="1:28" ht="20.25" customHeight="1" x14ac:dyDescent="0.25">
      <c r="A57" s="862"/>
      <c r="B57" s="1203"/>
      <c r="C57" s="1204"/>
      <c r="D57" s="141"/>
      <c r="E57" s="387"/>
      <c r="F57" s="79"/>
      <c r="G57" s="826"/>
      <c r="H57" s="826"/>
      <c r="I57" s="79"/>
      <c r="J57" s="79"/>
      <c r="K57" s="172"/>
      <c r="L57" s="79"/>
      <c r="M57" s="252"/>
      <c r="N57" s="252">
        <v>190</v>
      </c>
      <c r="O57" s="79">
        <v>8</v>
      </c>
      <c r="P57" s="79">
        <v>13</v>
      </c>
      <c r="Q57" s="566">
        <v>142</v>
      </c>
      <c r="R57" s="79"/>
      <c r="S57" s="223"/>
      <c r="T57" s="79"/>
      <c r="U57" s="79"/>
      <c r="V57" s="79"/>
      <c r="W57" s="79"/>
      <c r="X57" s="79"/>
      <c r="Y57" s="251"/>
      <c r="Z57" s="79"/>
      <c r="AA57" s="79"/>
      <c r="AB57" s="307"/>
    </row>
    <row r="58" spans="1:28" ht="20.25" customHeight="1" x14ac:dyDescent="0.25">
      <c r="A58" s="861"/>
      <c r="B58" s="1205"/>
      <c r="C58" s="1205"/>
      <c r="D58" s="138" t="s">
        <v>378</v>
      </c>
      <c r="E58" s="394"/>
      <c r="F58" s="52"/>
      <c r="G58" s="781"/>
      <c r="H58" s="781"/>
      <c r="I58" s="52"/>
      <c r="J58" s="52"/>
      <c r="K58" s="19"/>
      <c r="L58" s="52"/>
      <c r="M58" s="215"/>
      <c r="N58" s="54">
        <v>130</v>
      </c>
      <c r="O58" s="52">
        <v>8</v>
      </c>
      <c r="P58" s="52">
        <v>13</v>
      </c>
      <c r="Q58" s="562">
        <v>92</v>
      </c>
      <c r="R58" s="52"/>
      <c r="S58" s="55">
        <f t="shared" si="1"/>
        <v>7.8240740740740744</v>
      </c>
      <c r="T58" s="52"/>
      <c r="U58" s="52"/>
      <c r="V58" s="52"/>
      <c r="W58" s="52"/>
      <c r="X58" s="52"/>
      <c r="Y58" s="19"/>
      <c r="Z58" s="52"/>
      <c r="AA58" s="52"/>
      <c r="AB58" s="225"/>
    </row>
    <row r="59" spans="1:28" s="8" customFormat="1" ht="96.75" customHeight="1" x14ac:dyDescent="0.25">
      <c r="A59" s="866" t="s">
        <v>1608</v>
      </c>
      <c r="B59" s="1201"/>
      <c r="C59" s="1202"/>
      <c r="D59" s="139" t="s">
        <v>1008</v>
      </c>
      <c r="E59" s="391" t="s">
        <v>1006</v>
      </c>
      <c r="F59" s="56" t="s">
        <v>148</v>
      </c>
      <c r="G59" s="825">
        <v>8999</v>
      </c>
      <c r="H59" s="825">
        <v>13999</v>
      </c>
      <c r="I59" s="56" t="s">
        <v>149</v>
      </c>
      <c r="J59" s="56" t="s">
        <v>85</v>
      </c>
      <c r="K59" s="171" t="s">
        <v>171</v>
      </c>
      <c r="L59" s="56">
        <v>1</v>
      </c>
      <c r="M59" s="571" t="s">
        <v>1812</v>
      </c>
      <c r="N59" s="60">
        <v>40</v>
      </c>
      <c r="O59" s="56">
        <v>48</v>
      </c>
      <c r="P59" s="56">
        <v>90</v>
      </c>
      <c r="Q59" s="560">
        <v>1639</v>
      </c>
      <c r="R59" s="56"/>
      <c r="S59" s="61">
        <f t="shared" ref="S59:S72" si="2">(N59*O59*P59)/$S$1</f>
        <v>100</v>
      </c>
      <c r="T59" s="56">
        <v>238</v>
      </c>
      <c r="U59" s="56">
        <v>122</v>
      </c>
      <c r="V59" s="56">
        <v>108</v>
      </c>
      <c r="W59" s="56"/>
      <c r="X59" s="79" t="s">
        <v>1826</v>
      </c>
      <c r="Y59" s="24" t="s">
        <v>192</v>
      </c>
      <c r="Z59" s="79" t="s">
        <v>1824</v>
      </c>
      <c r="AA59" s="56">
        <v>5</v>
      </c>
      <c r="AB59" s="731" t="s">
        <v>776</v>
      </c>
    </row>
    <row r="60" spans="1:28" s="8" customFormat="1" ht="20.25" customHeight="1" x14ac:dyDescent="0.25">
      <c r="A60" s="862"/>
      <c r="B60" s="1203"/>
      <c r="C60" s="1204"/>
      <c r="D60" s="141"/>
      <c r="E60" s="399"/>
      <c r="F60" s="79"/>
      <c r="G60" s="826"/>
      <c r="H60" s="826"/>
      <c r="I60" s="79"/>
      <c r="J60" s="79"/>
      <c r="K60" s="172"/>
      <c r="L60" s="79"/>
      <c r="M60" s="215"/>
      <c r="N60" s="215">
        <v>252</v>
      </c>
      <c r="O60" s="79">
        <v>13</v>
      </c>
      <c r="P60" s="79">
        <v>8</v>
      </c>
      <c r="Q60" s="566">
        <v>264</v>
      </c>
      <c r="R60" s="79"/>
      <c r="S60" s="223">
        <f t="shared" si="2"/>
        <v>15.166666666666666</v>
      </c>
      <c r="T60" s="79"/>
      <c r="U60" s="79"/>
      <c r="V60" s="79"/>
      <c r="W60" s="79"/>
      <c r="X60" s="79"/>
      <c r="Y60" s="24"/>
      <c r="Z60" s="79"/>
      <c r="AA60" s="79"/>
      <c r="AB60" s="839"/>
    </row>
    <row r="61" spans="1:28" ht="20.25" customHeight="1" thickBot="1" x14ac:dyDescent="0.3">
      <c r="A61" s="861"/>
      <c r="B61" s="1214"/>
      <c r="C61" s="1205"/>
      <c r="D61" s="138" t="s">
        <v>377</v>
      </c>
      <c r="E61" s="394"/>
      <c r="F61" s="52"/>
      <c r="G61" s="781"/>
      <c r="H61" s="781"/>
      <c r="I61" s="52"/>
      <c r="J61" s="52"/>
      <c r="K61" s="19"/>
      <c r="L61" s="52"/>
      <c r="M61" s="54"/>
      <c r="N61" s="54">
        <v>131</v>
      </c>
      <c r="O61" s="52">
        <v>13</v>
      </c>
      <c r="P61" s="52">
        <v>8</v>
      </c>
      <c r="Q61" s="562">
        <v>96</v>
      </c>
      <c r="R61" s="52"/>
      <c r="S61" s="55">
        <f t="shared" si="2"/>
        <v>7.8842592592592595</v>
      </c>
      <c r="T61" s="52"/>
      <c r="U61" s="52"/>
      <c r="V61" s="52"/>
      <c r="W61" s="52"/>
      <c r="X61" s="52"/>
      <c r="Y61" s="19"/>
      <c r="Z61" s="52"/>
      <c r="AA61" s="52"/>
      <c r="AB61" s="225"/>
    </row>
    <row r="62" spans="1:28" ht="129" customHeight="1" x14ac:dyDescent="0.25">
      <c r="A62" s="866" t="s">
        <v>1608</v>
      </c>
      <c r="B62" s="1201"/>
      <c r="C62" s="1202"/>
      <c r="D62" s="139" t="s">
        <v>1009</v>
      </c>
      <c r="E62" s="391" t="s">
        <v>1007</v>
      </c>
      <c r="F62" s="56" t="s">
        <v>93</v>
      </c>
      <c r="G62" s="825">
        <v>8999</v>
      </c>
      <c r="H62" s="825">
        <v>13999</v>
      </c>
      <c r="I62" s="56" t="s">
        <v>149</v>
      </c>
      <c r="J62" s="56" t="s">
        <v>85</v>
      </c>
      <c r="K62" s="171" t="s">
        <v>589</v>
      </c>
      <c r="L62" s="56">
        <v>1</v>
      </c>
      <c r="M62" s="252" t="s">
        <v>1812</v>
      </c>
      <c r="N62" s="60">
        <v>40</v>
      </c>
      <c r="O62" s="56">
        <v>48</v>
      </c>
      <c r="P62" s="56">
        <v>90</v>
      </c>
      <c r="Q62" s="560">
        <v>1639</v>
      </c>
      <c r="R62" s="56"/>
      <c r="S62" s="61">
        <f t="shared" si="2"/>
        <v>100</v>
      </c>
      <c r="T62" s="56">
        <v>238</v>
      </c>
      <c r="U62" s="56">
        <v>122</v>
      </c>
      <c r="V62" s="56">
        <v>108</v>
      </c>
      <c r="W62" s="56"/>
      <c r="X62" s="194" t="s">
        <v>1826</v>
      </c>
      <c r="Y62" s="26" t="s">
        <v>192</v>
      </c>
      <c r="Z62" s="194" t="s">
        <v>1824</v>
      </c>
      <c r="AA62" s="56">
        <v>5</v>
      </c>
      <c r="AB62" s="733" t="s">
        <v>776</v>
      </c>
    </row>
    <row r="63" spans="1:28" ht="20.25" customHeight="1" x14ac:dyDescent="0.25">
      <c r="A63" s="862"/>
      <c r="B63" s="1203"/>
      <c r="C63" s="1204"/>
      <c r="D63" s="141"/>
      <c r="E63" s="399"/>
      <c r="F63" s="79"/>
      <c r="G63" s="826"/>
      <c r="H63" s="826"/>
      <c r="I63" s="79"/>
      <c r="J63" s="79"/>
      <c r="K63" s="172"/>
      <c r="L63" s="79"/>
      <c r="M63" s="215"/>
      <c r="N63" s="215">
        <v>252</v>
      </c>
      <c r="O63" s="79">
        <v>13</v>
      </c>
      <c r="P63" s="79">
        <v>8</v>
      </c>
      <c r="Q63" s="566">
        <v>264</v>
      </c>
      <c r="R63" s="79"/>
      <c r="S63" s="223"/>
      <c r="T63" s="79"/>
      <c r="U63" s="79"/>
      <c r="V63" s="79"/>
      <c r="W63" s="79"/>
      <c r="X63" s="79"/>
      <c r="Y63" s="24"/>
      <c r="Z63" s="79"/>
      <c r="AA63" s="79"/>
      <c r="AB63" s="840"/>
    </row>
    <row r="64" spans="1:28" ht="20.25" customHeight="1" x14ac:dyDescent="0.25">
      <c r="A64" s="861"/>
      <c r="B64" s="1214"/>
      <c r="C64" s="1205"/>
      <c r="D64" s="138" t="s">
        <v>377</v>
      </c>
      <c r="E64" s="394"/>
      <c r="F64" s="52"/>
      <c r="G64" s="781"/>
      <c r="H64" s="781"/>
      <c r="I64" s="52"/>
      <c r="J64" s="52"/>
      <c r="K64" s="19"/>
      <c r="L64" s="52"/>
      <c r="M64" s="215"/>
      <c r="N64" s="54">
        <v>131</v>
      </c>
      <c r="O64" s="52">
        <v>13</v>
      </c>
      <c r="P64" s="52">
        <v>8</v>
      </c>
      <c r="Q64" s="562">
        <v>96</v>
      </c>
      <c r="R64" s="52"/>
      <c r="S64" s="55">
        <f t="shared" si="2"/>
        <v>7.8842592592592595</v>
      </c>
      <c r="T64" s="52"/>
      <c r="U64" s="52"/>
      <c r="V64" s="52"/>
      <c r="W64" s="52"/>
      <c r="X64" s="52"/>
      <c r="Y64" s="19"/>
      <c r="Z64" s="52"/>
      <c r="AA64" s="52"/>
      <c r="AB64" s="225"/>
    </row>
    <row r="65" spans="1:28" ht="180.75" customHeight="1" x14ac:dyDescent="0.25">
      <c r="A65" s="866" t="s">
        <v>1608</v>
      </c>
      <c r="B65" s="1201"/>
      <c r="C65" s="1202"/>
      <c r="D65" s="139" t="s">
        <v>1738</v>
      </c>
      <c r="E65" s="385" t="s">
        <v>1094</v>
      </c>
      <c r="F65" s="56" t="s">
        <v>148</v>
      </c>
      <c r="G65" s="825">
        <v>11499</v>
      </c>
      <c r="H65" s="825">
        <v>17499</v>
      </c>
      <c r="I65" s="56" t="s">
        <v>149</v>
      </c>
      <c r="J65" s="56" t="s">
        <v>85</v>
      </c>
      <c r="K65" s="171" t="s">
        <v>1130</v>
      </c>
      <c r="L65" s="56" t="s">
        <v>1319</v>
      </c>
      <c r="M65" s="571" t="s">
        <v>1812</v>
      </c>
      <c r="N65" s="571">
        <v>40</v>
      </c>
      <c r="O65" s="56">
        <v>48</v>
      </c>
      <c r="P65" s="56">
        <v>90</v>
      </c>
      <c r="Q65" s="560" t="s">
        <v>1728</v>
      </c>
      <c r="R65" s="56"/>
      <c r="S65" s="61">
        <f t="shared" ref="S65:S67" si="3">(N65*O65*P65)/$S$1</f>
        <v>100</v>
      </c>
      <c r="T65" s="56">
        <v>238</v>
      </c>
      <c r="U65" s="56">
        <v>122</v>
      </c>
      <c r="V65" s="56">
        <v>108</v>
      </c>
      <c r="W65" s="56"/>
      <c r="X65" s="56" t="s">
        <v>1827</v>
      </c>
      <c r="Y65" s="480" t="s">
        <v>192</v>
      </c>
      <c r="Z65" s="56" t="s">
        <v>1825</v>
      </c>
      <c r="AA65" s="56">
        <v>5</v>
      </c>
      <c r="AB65" s="732" t="s">
        <v>776</v>
      </c>
    </row>
    <row r="66" spans="1:28" ht="20.25" customHeight="1" x14ac:dyDescent="0.25">
      <c r="A66" s="862"/>
      <c r="B66" s="1203"/>
      <c r="C66" s="1204"/>
      <c r="D66" s="141"/>
      <c r="E66" s="387"/>
      <c r="F66" s="79"/>
      <c r="G66" s="826"/>
      <c r="H66" s="826"/>
      <c r="I66" s="79"/>
      <c r="J66" s="79"/>
      <c r="K66" s="172"/>
      <c r="L66" s="79"/>
      <c r="M66" s="252"/>
      <c r="N66" s="215">
        <v>252</v>
      </c>
      <c r="O66" s="79">
        <v>13</v>
      </c>
      <c r="P66" s="79">
        <v>8</v>
      </c>
      <c r="Q66" s="566">
        <v>264</v>
      </c>
      <c r="R66" s="79"/>
      <c r="S66" s="223"/>
      <c r="T66" s="79"/>
      <c r="U66" s="79"/>
      <c r="V66" s="79"/>
      <c r="W66" s="79"/>
      <c r="X66" s="79"/>
      <c r="Y66" s="251"/>
      <c r="Z66" s="79"/>
      <c r="AA66" s="79"/>
      <c r="AB66" s="841"/>
    </row>
    <row r="67" spans="1:28" ht="20.25" customHeight="1" x14ac:dyDescent="0.25">
      <c r="A67" s="861"/>
      <c r="B67" s="1205"/>
      <c r="C67" s="1205"/>
      <c r="D67" s="842" t="s">
        <v>376</v>
      </c>
      <c r="E67" s="394"/>
      <c r="F67" s="52"/>
      <c r="G67" s="781"/>
      <c r="H67" s="781"/>
      <c r="I67" s="52"/>
      <c r="J67" s="52"/>
      <c r="K67" s="19"/>
      <c r="L67" s="52"/>
      <c r="M67" s="54"/>
      <c r="N67" s="54">
        <v>131</v>
      </c>
      <c r="O67" s="52">
        <v>13</v>
      </c>
      <c r="P67" s="52">
        <v>8</v>
      </c>
      <c r="Q67" s="562">
        <v>96</v>
      </c>
      <c r="R67" s="52"/>
      <c r="S67" s="55">
        <f t="shared" si="3"/>
        <v>7.8842592592592595</v>
      </c>
      <c r="T67" s="52"/>
      <c r="U67" s="52"/>
      <c r="V67" s="52"/>
      <c r="W67" s="52"/>
      <c r="X67" s="52"/>
      <c r="Y67" s="19"/>
      <c r="Z67" s="52"/>
      <c r="AA67" s="52"/>
      <c r="AB67" s="225"/>
    </row>
    <row r="68" spans="1:28" ht="168" customHeight="1" x14ac:dyDescent="0.25">
      <c r="A68" s="866" t="s">
        <v>1608</v>
      </c>
      <c r="B68" s="1215"/>
      <c r="C68" s="1243"/>
      <c r="D68" s="843" t="s">
        <v>1739</v>
      </c>
      <c r="E68" s="385" t="s">
        <v>1095</v>
      </c>
      <c r="F68" s="56" t="s">
        <v>93</v>
      </c>
      <c r="G68" s="825">
        <v>11499</v>
      </c>
      <c r="H68" s="825">
        <v>17499</v>
      </c>
      <c r="I68" s="56" t="s">
        <v>149</v>
      </c>
      <c r="J68" s="56" t="s">
        <v>85</v>
      </c>
      <c r="K68" s="171" t="s">
        <v>1131</v>
      </c>
      <c r="L68" s="56" t="s">
        <v>1319</v>
      </c>
      <c r="M68" s="252" t="s">
        <v>1812</v>
      </c>
      <c r="N68" s="571">
        <v>40</v>
      </c>
      <c r="O68" s="56">
        <v>48</v>
      </c>
      <c r="P68" s="56">
        <v>90</v>
      </c>
      <c r="Q68" s="560" t="s">
        <v>1728</v>
      </c>
      <c r="R68" s="56"/>
      <c r="S68" s="61">
        <f t="shared" si="2"/>
        <v>100</v>
      </c>
      <c r="T68" s="56">
        <v>238</v>
      </c>
      <c r="U68" s="56">
        <v>122</v>
      </c>
      <c r="V68" s="56">
        <v>108</v>
      </c>
      <c r="W68" s="56"/>
      <c r="X68" s="56" t="s">
        <v>1827</v>
      </c>
      <c r="Y68" s="480" t="s">
        <v>192</v>
      </c>
      <c r="Z68" s="56" t="s">
        <v>1825</v>
      </c>
      <c r="AA68" s="56">
        <v>5</v>
      </c>
      <c r="AB68" s="732" t="s">
        <v>776</v>
      </c>
    </row>
    <row r="69" spans="1:28" ht="20.25" customHeight="1" x14ac:dyDescent="0.25">
      <c r="A69" s="862"/>
      <c r="B69" s="643"/>
      <c r="C69" s="722"/>
      <c r="D69" s="844"/>
      <c r="E69" s="387"/>
      <c r="F69" s="79"/>
      <c r="G69" s="826"/>
      <c r="H69" s="826"/>
      <c r="I69" s="79"/>
      <c r="J69" s="79"/>
      <c r="K69" s="172"/>
      <c r="L69" s="79"/>
      <c r="M69" s="252"/>
      <c r="N69" s="215">
        <v>252</v>
      </c>
      <c r="O69" s="79">
        <v>13</v>
      </c>
      <c r="P69" s="79">
        <v>8</v>
      </c>
      <c r="Q69" s="566">
        <v>264</v>
      </c>
      <c r="R69" s="79"/>
      <c r="S69" s="223"/>
      <c r="T69" s="79"/>
      <c r="U69" s="79"/>
      <c r="V69" s="79"/>
      <c r="W69" s="79"/>
      <c r="X69" s="79"/>
      <c r="Y69" s="251"/>
      <c r="Z69" s="79"/>
      <c r="AA69" s="79"/>
      <c r="AB69" s="841"/>
    </row>
    <row r="70" spans="1:28" ht="20.25" customHeight="1" x14ac:dyDescent="0.25">
      <c r="A70" s="861"/>
      <c r="B70" s="721"/>
      <c r="C70" s="696"/>
      <c r="D70" s="842" t="s">
        <v>376</v>
      </c>
      <c r="E70" s="394"/>
      <c r="F70" s="52"/>
      <c r="G70" s="781"/>
      <c r="H70" s="781"/>
      <c r="I70" s="52"/>
      <c r="J70" s="52"/>
      <c r="K70" s="19"/>
      <c r="L70" s="52"/>
      <c r="M70" s="54"/>
      <c r="N70" s="54">
        <v>131</v>
      </c>
      <c r="O70" s="52">
        <v>13</v>
      </c>
      <c r="P70" s="52">
        <v>8</v>
      </c>
      <c r="Q70" s="562">
        <v>96</v>
      </c>
      <c r="R70" s="52"/>
      <c r="S70" s="55">
        <f t="shared" si="2"/>
        <v>7.8842592592592595</v>
      </c>
      <c r="T70" s="52"/>
      <c r="U70" s="52"/>
      <c r="V70" s="52"/>
      <c r="W70" s="52"/>
      <c r="X70" s="79"/>
      <c r="Y70" s="19"/>
      <c r="Z70" s="52"/>
      <c r="AA70" s="52"/>
      <c r="AB70" s="225"/>
    </row>
    <row r="71" spans="1:28" s="8" customFormat="1" ht="126" customHeight="1" x14ac:dyDescent="0.25">
      <c r="A71" s="866" t="s">
        <v>1608</v>
      </c>
      <c r="B71" s="1201"/>
      <c r="C71" s="1201"/>
      <c r="D71" s="843" t="s">
        <v>1740</v>
      </c>
      <c r="E71" s="391" t="s">
        <v>1010</v>
      </c>
      <c r="F71" s="56" t="s">
        <v>148</v>
      </c>
      <c r="G71" s="825">
        <v>10999</v>
      </c>
      <c r="H71" s="825">
        <v>16999</v>
      </c>
      <c r="I71" s="56" t="s">
        <v>238</v>
      </c>
      <c r="J71" s="56" t="s">
        <v>85</v>
      </c>
      <c r="K71" s="171" t="s">
        <v>551</v>
      </c>
      <c r="L71" s="56" t="s">
        <v>1319</v>
      </c>
      <c r="M71" s="252" t="s">
        <v>1812</v>
      </c>
      <c r="N71" s="26" t="s">
        <v>112</v>
      </c>
      <c r="O71" s="56">
        <v>48</v>
      </c>
      <c r="P71" s="56">
        <v>95</v>
      </c>
      <c r="Q71" s="560">
        <v>1600</v>
      </c>
      <c r="R71" s="56"/>
      <c r="S71" s="61">
        <f t="shared" si="2"/>
        <v>105.55555555555556</v>
      </c>
      <c r="T71" s="56">
        <v>238</v>
      </c>
      <c r="U71" s="56">
        <v>151</v>
      </c>
      <c r="V71" s="56">
        <v>110</v>
      </c>
      <c r="W71" s="56"/>
      <c r="X71" s="56" t="s">
        <v>1826</v>
      </c>
      <c r="Y71" s="26" t="s">
        <v>192</v>
      </c>
      <c r="Z71" s="56" t="s">
        <v>1825</v>
      </c>
      <c r="AA71" s="56">
        <v>5</v>
      </c>
      <c r="AB71" s="216" t="s">
        <v>775</v>
      </c>
    </row>
    <row r="72" spans="1:28" ht="20.25" customHeight="1" x14ac:dyDescent="0.25">
      <c r="A72" s="862"/>
      <c r="B72" s="1203"/>
      <c r="C72" s="1203"/>
      <c r="D72" s="197"/>
      <c r="E72" s="399"/>
      <c r="F72" s="79"/>
      <c r="G72" s="826"/>
      <c r="H72" s="826"/>
      <c r="I72" s="79"/>
      <c r="J72" s="79"/>
      <c r="K72" s="24"/>
      <c r="L72" s="79"/>
      <c r="M72" s="215"/>
      <c r="N72" s="24" t="s">
        <v>112</v>
      </c>
      <c r="O72" s="79">
        <v>48</v>
      </c>
      <c r="P72" s="79">
        <v>95</v>
      </c>
      <c r="Q72" s="566">
        <v>500</v>
      </c>
      <c r="R72" s="79"/>
      <c r="S72" s="223">
        <f t="shared" si="2"/>
        <v>105.55555555555556</v>
      </c>
      <c r="T72" s="79"/>
      <c r="U72" s="79"/>
      <c r="V72" s="79"/>
      <c r="W72" s="79"/>
      <c r="X72" s="79"/>
      <c r="Y72" s="24"/>
      <c r="Z72" s="79"/>
      <c r="AA72" s="79"/>
      <c r="AB72" s="690"/>
    </row>
    <row r="73" spans="1:28" ht="20.25" customHeight="1" x14ac:dyDescent="0.25">
      <c r="A73" s="862"/>
      <c r="B73" s="1203"/>
      <c r="C73" s="1203"/>
      <c r="D73" s="197"/>
      <c r="E73" s="399"/>
      <c r="F73" s="79"/>
      <c r="G73" s="826"/>
      <c r="H73" s="826"/>
      <c r="I73" s="79"/>
      <c r="J73" s="79"/>
      <c r="K73" s="172"/>
      <c r="L73" s="141" t="s">
        <v>56</v>
      </c>
      <c r="M73" s="215"/>
      <c r="N73" s="24" t="s">
        <v>426</v>
      </c>
      <c r="O73" s="79">
        <v>12</v>
      </c>
      <c r="P73" s="79">
        <v>9</v>
      </c>
      <c r="Q73" s="566">
        <v>250</v>
      </c>
      <c r="R73" s="79"/>
      <c r="S73" s="223">
        <f>(N73*O73*P73)/$S$1</f>
        <v>15.75</v>
      </c>
      <c r="T73" s="79"/>
      <c r="U73" s="79"/>
      <c r="V73" s="79"/>
      <c r="W73" s="79"/>
      <c r="X73" s="79"/>
      <c r="Y73" s="24"/>
      <c r="Z73" s="79"/>
      <c r="AA73" s="79"/>
      <c r="AB73" s="690"/>
    </row>
    <row r="74" spans="1:28" ht="20.25" customHeight="1" x14ac:dyDescent="0.2">
      <c r="A74" s="861"/>
      <c r="B74" s="1214"/>
      <c r="C74" s="1214"/>
      <c r="D74" s="846" t="s">
        <v>1729</v>
      </c>
      <c r="E74" s="394"/>
      <c r="F74" s="52"/>
      <c r="G74" s="827"/>
      <c r="H74" s="827"/>
      <c r="I74" s="52"/>
      <c r="J74" s="52"/>
      <c r="K74" s="233"/>
      <c r="L74" s="138" t="s">
        <v>56</v>
      </c>
      <c r="M74" s="54"/>
      <c r="N74" s="19" t="s">
        <v>419</v>
      </c>
      <c r="O74" s="52">
        <v>12</v>
      </c>
      <c r="P74" s="52">
        <v>9</v>
      </c>
      <c r="Q74" s="562">
        <v>160</v>
      </c>
      <c r="R74" s="52"/>
      <c r="S74" s="55">
        <f>(N74*O74*P74)/$S$1</f>
        <v>10</v>
      </c>
      <c r="T74" s="52"/>
      <c r="U74" s="52"/>
      <c r="V74" s="52"/>
      <c r="W74" s="52"/>
      <c r="X74" s="52"/>
      <c r="Y74" s="19"/>
      <c r="Z74" s="52"/>
      <c r="AA74" s="52"/>
      <c r="AB74" s="225"/>
    </row>
    <row r="75" spans="1:28" s="40" customFormat="1" ht="104.25" customHeight="1" x14ac:dyDescent="0.25">
      <c r="A75" s="866" t="s">
        <v>1608</v>
      </c>
      <c r="B75" s="642"/>
      <c r="C75" s="292"/>
      <c r="D75" s="843" t="s">
        <v>1741</v>
      </c>
      <c r="E75" s="391" t="s">
        <v>1011</v>
      </c>
      <c r="F75" s="56" t="s">
        <v>93</v>
      </c>
      <c r="G75" s="825">
        <v>10999</v>
      </c>
      <c r="H75" s="825">
        <v>16999</v>
      </c>
      <c r="I75" s="56" t="s">
        <v>238</v>
      </c>
      <c r="J75" s="56" t="s">
        <v>85</v>
      </c>
      <c r="K75" s="171" t="s">
        <v>793</v>
      </c>
      <c r="L75" s="56" t="s">
        <v>1319</v>
      </c>
      <c r="M75" s="60" t="s">
        <v>1812</v>
      </c>
      <c r="N75" s="26" t="s">
        <v>112</v>
      </c>
      <c r="O75" s="56">
        <v>48</v>
      </c>
      <c r="P75" s="56">
        <v>95</v>
      </c>
      <c r="Q75" s="560">
        <v>1600</v>
      </c>
      <c r="R75" s="56"/>
      <c r="S75" s="61"/>
      <c r="T75" s="56">
        <v>238</v>
      </c>
      <c r="U75" s="56">
        <v>151</v>
      </c>
      <c r="V75" s="56">
        <v>110</v>
      </c>
      <c r="W75" s="56"/>
      <c r="X75" s="79" t="s">
        <v>1826</v>
      </c>
      <c r="Y75" s="26" t="s">
        <v>192</v>
      </c>
      <c r="Z75" s="56" t="s">
        <v>1825</v>
      </c>
      <c r="AA75" s="56"/>
      <c r="AB75" s="92"/>
    </row>
    <row r="76" spans="1:28" s="197" customFormat="1" ht="20.25" customHeight="1" x14ac:dyDescent="0.25">
      <c r="A76" s="862"/>
      <c r="B76" s="643"/>
      <c r="C76" s="452"/>
      <c r="E76" s="399"/>
      <c r="F76" s="79"/>
      <c r="G76" s="826"/>
      <c r="H76" s="826"/>
      <c r="I76" s="79"/>
      <c r="J76" s="79"/>
      <c r="K76" s="24"/>
      <c r="L76" s="79"/>
      <c r="M76" s="215"/>
      <c r="N76" s="24" t="s">
        <v>112</v>
      </c>
      <c r="O76" s="79">
        <v>48</v>
      </c>
      <c r="P76" s="79">
        <v>95</v>
      </c>
      <c r="Q76" s="566">
        <v>500</v>
      </c>
      <c r="R76" s="79"/>
      <c r="S76" s="223">
        <f t="shared" ref="S76" si="4">(N76*O76*P76)/$S$1</f>
        <v>105.55555555555556</v>
      </c>
      <c r="T76" s="79"/>
      <c r="U76" s="79"/>
      <c r="V76" s="79"/>
      <c r="W76" s="79"/>
      <c r="X76" s="79"/>
      <c r="Y76" s="24"/>
      <c r="Z76" s="79"/>
      <c r="AA76" s="79"/>
      <c r="AB76" s="690"/>
    </row>
    <row r="77" spans="1:28" s="197" customFormat="1" ht="20.25" customHeight="1" x14ac:dyDescent="0.2">
      <c r="A77" s="862"/>
      <c r="B77" s="643"/>
      <c r="C77" s="452"/>
      <c r="D77" s="845"/>
      <c r="E77" s="399"/>
      <c r="F77" s="79"/>
      <c r="G77" s="826"/>
      <c r="H77" s="826"/>
      <c r="I77" s="79"/>
      <c r="J77" s="79"/>
      <c r="K77" s="172"/>
      <c r="L77" s="141" t="s">
        <v>56</v>
      </c>
      <c r="M77" s="215"/>
      <c r="N77" s="24" t="s">
        <v>426</v>
      </c>
      <c r="O77" s="79">
        <v>12</v>
      </c>
      <c r="P77" s="79">
        <v>9</v>
      </c>
      <c r="Q77" s="566">
        <v>250</v>
      </c>
      <c r="R77" s="79"/>
      <c r="S77" s="223">
        <f>(N77*O77*P77)/$S$1</f>
        <v>15.75</v>
      </c>
      <c r="T77" s="79"/>
      <c r="U77" s="79"/>
      <c r="V77" s="79"/>
      <c r="W77" s="79"/>
      <c r="X77" s="79"/>
      <c r="Y77" s="24"/>
      <c r="Z77" s="79"/>
      <c r="AA77" s="79"/>
      <c r="AB77" s="690"/>
    </row>
    <row r="78" spans="1:28" s="8" customFormat="1" ht="20.25" customHeight="1" x14ac:dyDescent="0.2">
      <c r="A78" s="861"/>
      <c r="B78" s="644"/>
      <c r="C78" s="320"/>
      <c r="D78" s="845" t="s">
        <v>1729</v>
      </c>
      <c r="E78" s="394"/>
      <c r="F78" s="52"/>
      <c r="G78" s="827"/>
      <c r="H78" s="827"/>
      <c r="I78" s="52"/>
      <c r="J78" s="52"/>
      <c r="K78" s="233"/>
      <c r="L78" s="138" t="s">
        <v>56</v>
      </c>
      <c r="M78" s="54"/>
      <c r="N78" s="19" t="s">
        <v>419</v>
      </c>
      <c r="O78" s="52">
        <v>12</v>
      </c>
      <c r="P78" s="52">
        <v>9</v>
      </c>
      <c r="Q78" s="562">
        <v>160</v>
      </c>
      <c r="R78" s="52"/>
      <c r="S78" s="55">
        <f>(N78*O78*P78)/$S$1</f>
        <v>10</v>
      </c>
      <c r="T78" s="52"/>
      <c r="U78" s="52"/>
      <c r="V78" s="52"/>
      <c r="W78" s="52"/>
      <c r="X78" s="52"/>
      <c r="Y78" s="19"/>
      <c r="Z78" s="52"/>
      <c r="AA78" s="52"/>
      <c r="AB78" s="225"/>
    </row>
    <row r="79" spans="1:28" s="40" customFormat="1" ht="147" customHeight="1" x14ac:dyDescent="0.25">
      <c r="A79" s="866" t="s">
        <v>1608</v>
      </c>
      <c r="B79" s="1206" t="s">
        <v>56</v>
      </c>
      <c r="C79" s="1207"/>
      <c r="D79" s="1190" t="s">
        <v>1742</v>
      </c>
      <c r="E79" s="391" t="s">
        <v>1097</v>
      </c>
      <c r="F79" s="56" t="s">
        <v>148</v>
      </c>
      <c r="G79" s="671">
        <v>12999</v>
      </c>
      <c r="H79" s="671">
        <v>19999</v>
      </c>
      <c r="I79" s="56" t="s">
        <v>238</v>
      </c>
      <c r="J79" s="56" t="s">
        <v>85</v>
      </c>
      <c r="K79" s="171" t="s">
        <v>1132</v>
      </c>
      <c r="L79" s="56" t="s">
        <v>1319</v>
      </c>
      <c r="M79" s="60" t="s">
        <v>1812</v>
      </c>
      <c r="N79" s="26" t="s">
        <v>112</v>
      </c>
      <c r="O79" s="56">
        <v>48</v>
      </c>
      <c r="P79" s="56">
        <v>95</v>
      </c>
      <c r="Q79" s="560">
        <v>1283</v>
      </c>
      <c r="R79" s="56"/>
      <c r="S79" s="61">
        <f>(N79*O79*P79)/$S$1</f>
        <v>105.55555555555556</v>
      </c>
      <c r="T79" s="56">
        <v>238</v>
      </c>
      <c r="U79" s="56">
        <v>151</v>
      </c>
      <c r="V79" s="56">
        <v>110</v>
      </c>
      <c r="W79" s="56"/>
      <c r="X79" s="56" t="s">
        <v>1827</v>
      </c>
      <c r="Y79" s="26" t="s">
        <v>192</v>
      </c>
      <c r="Z79" s="56" t="s">
        <v>1825</v>
      </c>
      <c r="AA79" s="56">
        <v>5</v>
      </c>
      <c r="AB79" s="216" t="s">
        <v>775</v>
      </c>
    </row>
    <row r="80" spans="1:28" s="197" customFormat="1" ht="20.25" customHeight="1" x14ac:dyDescent="0.25">
      <c r="A80" s="862"/>
      <c r="B80" s="643"/>
      <c r="C80" s="452"/>
      <c r="D80" s="1191"/>
      <c r="E80" s="399"/>
      <c r="F80" s="79"/>
      <c r="G80" s="713"/>
      <c r="H80" s="713"/>
      <c r="I80" s="79"/>
      <c r="J80" s="79"/>
      <c r="K80" s="24"/>
      <c r="L80" s="79"/>
      <c r="M80" s="215"/>
      <c r="N80" s="24" t="s">
        <v>112</v>
      </c>
      <c r="O80" s="79">
        <v>48</v>
      </c>
      <c r="P80" s="79">
        <v>95</v>
      </c>
      <c r="Q80" s="566">
        <v>450</v>
      </c>
      <c r="R80" s="79"/>
      <c r="S80" s="223">
        <f t="shared" ref="S80" si="5">(N80*O80*P80)/$S$1</f>
        <v>105.55555555555556</v>
      </c>
      <c r="T80" s="79"/>
      <c r="U80" s="79"/>
      <c r="V80" s="79"/>
      <c r="W80" s="79"/>
      <c r="X80" s="79"/>
      <c r="Y80" s="24"/>
      <c r="Z80" s="79"/>
      <c r="AA80" s="79"/>
      <c r="AB80" s="690"/>
    </row>
    <row r="81" spans="1:28" s="197" customFormat="1" ht="20.25" customHeight="1" x14ac:dyDescent="0.25">
      <c r="A81" s="862"/>
      <c r="B81" s="643"/>
      <c r="C81" s="452"/>
      <c r="D81" s="1191"/>
      <c r="E81" s="399"/>
      <c r="F81" s="79"/>
      <c r="G81" s="713"/>
      <c r="H81" s="713"/>
      <c r="I81" s="79"/>
      <c r="J81" s="79"/>
      <c r="K81" s="172"/>
      <c r="L81" s="141" t="s">
        <v>56</v>
      </c>
      <c r="M81" s="215"/>
      <c r="N81" s="24" t="s">
        <v>426</v>
      </c>
      <c r="O81" s="79">
        <v>13</v>
      </c>
      <c r="P81" s="79">
        <v>9</v>
      </c>
      <c r="Q81" s="566">
        <v>250</v>
      </c>
      <c r="R81" s="79"/>
      <c r="S81" s="223">
        <f>(N81*O81*P81)/$S$1</f>
        <v>17.0625</v>
      </c>
      <c r="T81" s="79"/>
      <c r="U81" s="79"/>
      <c r="V81" s="79"/>
      <c r="W81" s="79"/>
      <c r="X81" s="79"/>
      <c r="Y81" s="24"/>
      <c r="Z81" s="79"/>
      <c r="AA81" s="79"/>
      <c r="AB81" s="690"/>
    </row>
    <row r="82" spans="1:28" s="8" customFormat="1" ht="20.25" customHeight="1" x14ac:dyDescent="0.2">
      <c r="A82" s="861"/>
      <c r="B82" s="644"/>
      <c r="C82" s="320"/>
      <c r="D82" s="846" t="s">
        <v>1729</v>
      </c>
      <c r="E82" s="394"/>
      <c r="F82" s="52"/>
      <c r="G82" s="674"/>
      <c r="H82" s="674"/>
      <c r="I82" s="52"/>
      <c r="J82" s="52"/>
      <c r="K82" s="233"/>
      <c r="L82" s="138" t="s">
        <v>56</v>
      </c>
      <c r="M82" s="54"/>
      <c r="N82" s="19" t="s">
        <v>419</v>
      </c>
      <c r="O82" s="52">
        <v>13</v>
      </c>
      <c r="P82" s="52">
        <v>9</v>
      </c>
      <c r="Q82" s="562">
        <v>160</v>
      </c>
      <c r="R82" s="52"/>
      <c r="S82" s="55">
        <f>(N82*O82*P82)/$S$1</f>
        <v>10.833333333333334</v>
      </c>
      <c r="T82" s="52"/>
      <c r="U82" s="52"/>
      <c r="V82" s="52"/>
      <c r="W82" s="52"/>
      <c r="X82" s="52"/>
      <c r="Y82" s="19"/>
      <c r="Z82" s="52"/>
      <c r="AA82" s="52"/>
      <c r="AB82" s="225"/>
    </row>
    <row r="83" spans="1:28" s="40" customFormat="1" ht="138" customHeight="1" x14ac:dyDescent="0.25">
      <c r="A83" s="866" t="s">
        <v>1608</v>
      </c>
      <c r="B83" s="1208" t="s">
        <v>56</v>
      </c>
      <c r="C83" s="1209"/>
      <c r="D83" s="1190" t="s">
        <v>1743</v>
      </c>
      <c r="E83" s="391" t="s">
        <v>1098</v>
      </c>
      <c r="F83" s="56" t="s">
        <v>396</v>
      </c>
      <c r="G83" s="671">
        <v>12999</v>
      </c>
      <c r="H83" s="671">
        <v>19999</v>
      </c>
      <c r="I83" s="56" t="s">
        <v>238</v>
      </c>
      <c r="J83" s="56" t="s">
        <v>85</v>
      </c>
      <c r="K83" s="171" t="s">
        <v>1133</v>
      </c>
      <c r="L83" s="56" t="s">
        <v>1319</v>
      </c>
      <c r="M83" s="60" t="s">
        <v>1812</v>
      </c>
      <c r="N83" s="26" t="s">
        <v>112</v>
      </c>
      <c r="O83" s="56">
        <v>48</v>
      </c>
      <c r="P83" s="56">
        <v>95</v>
      </c>
      <c r="Q83" s="560">
        <v>1283</v>
      </c>
      <c r="R83" s="56"/>
      <c r="S83" s="61">
        <f t="shared" ref="S83:S84" si="6">(N83*O83*P83)/$S$1</f>
        <v>105.55555555555556</v>
      </c>
      <c r="T83" s="56">
        <v>238</v>
      </c>
      <c r="U83" s="56">
        <v>151</v>
      </c>
      <c r="V83" s="56">
        <v>110</v>
      </c>
      <c r="W83" s="56"/>
      <c r="X83" s="56" t="s">
        <v>1827</v>
      </c>
      <c r="Y83" s="26" t="s">
        <v>192</v>
      </c>
      <c r="Z83" s="56" t="s">
        <v>1825</v>
      </c>
      <c r="AA83" s="56">
        <v>5</v>
      </c>
      <c r="AB83" s="216" t="s">
        <v>775</v>
      </c>
    </row>
    <row r="84" spans="1:28" s="197" customFormat="1" ht="20.25" customHeight="1" x14ac:dyDescent="0.25">
      <c r="A84" s="862"/>
      <c r="B84" s="643"/>
      <c r="C84" s="452"/>
      <c r="D84" s="1191"/>
      <c r="E84" s="399"/>
      <c r="F84" s="79"/>
      <c r="G84" s="713"/>
      <c r="H84" s="713"/>
      <c r="I84" s="79"/>
      <c r="J84" s="79"/>
      <c r="K84" s="24"/>
      <c r="L84" s="79"/>
      <c r="M84" s="215"/>
      <c r="N84" s="24" t="s">
        <v>112</v>
      </c>
      <c r="O84" s="79">
        <v>48</v>
      </c>
      <c r="P84" s="79">
        <v>95</v>
      </c>
      <c r="Q84" s="566">
        <v>450</v>
      </c>
      <c r="R84" s="79"/>
      <c r="S84" s="223">
        <f t="shared" si="6"/>
        <v>105.55555555555556</v>
      </c>
      <c r="T84" s="79"/>
      <c r="U84" s="79"/>
      <c r="V84" s="79"/>
      <c r="W84" s="79"/>
      <c r="X84" s="79"/>
      <c r="Y84" s="24"/>
      <c r="Z84" s="79"/>
      <c r="AA84" s="79"/>
      <c r="AB84" s="690"/>
    </row>
    <row r="85" spans="1:28" s="197" customFormat="1" ht="20.25" customHeight="1" x14ac:dyDescent="0.25">
      <c r="A85" s="862"/>
      <c r="B85" s="643"/>
      <c r="C85" s="452"/>
      <c r="D85" s="1191"/>
      <c r="E85" s="399"/>
      <c r="F85" s="79"/>
      <c r="G85" s="713"/>
      <c r="H85" s="713"/>
      <c r="I85" s="79"/>
      <c r="J85" s="79"/>
      <c r="K85" s="172"/>
      <c r="L85" s="141" t="s">
        <v>56</v>
      </c>
      <c r="M85" s="215"/>
      <c r="N85" s="24" t="s">
        <v>426</v>
      </c>
      <c r="O85" s="79">
        <v>13</v>
      </c>
      <c r="P85" s="79">
        <v>9</v>
      </c>
      <c r="Q85" s="566">
        <v>250</v>
      </c>
      <c r="R85" s="79"/>
      <c r="S85" s="223">
        <f>(N85*O85*P85)/$S$1</f>
        <v>17.0625</v>
      </c>
      <c r="T85" s="79"/>
      <c r="U85" s="79"/>
      <c r="V85" s="79"/>
      <c r="W85" s="79"/>
      <c r="X85" s="79"/>
      <c r="Y85" s="24"/>
      <c r="Z85" s="79"/>
      <c r="AA85" s="79"/>
      <c r="AB85" s="690"/>
    </row>
    <row r="86" spans="1:28" s="8" customFormat="1" ht="20.25" customHeight="1" x14ac:dyDescent="0.2">
      <c r="A86" s="861"/>
      <c r="B86" s="644"/>
      <c r="C86" s="320"/>
      <c r="D86" s="846" t="s">
        <v>1729</v>
      </c>
      <c r="E86" s="394"/>
      <c r="F86" s="52"/>
      <c r="G86" s="674"/>
      <c r="H86" s="674"/>
      <c r="I86" s="52"/>
      <c r="J86" s="52"/>
      <c r="K86" s="233"/>
      <c r="L86" s="138" t="s">
        <v>56</v>
      </c>
      <c r="M86" s="54"/>
      <c r="N86" s="19" t="s">
        <v>419</v>
      </c>
      <c r="O86" s="52">
        <v>13</v>
      </c>
      <c r="P86" s="52">
        <v>9</v>
      </c>
      <c r="Q86" s="562">
        <v>160</v>
      </c>
      <c r="R86" s="52"/>
      <c r="S86" s="55">
        <f>(N86*O86*P86)/$S$1</f>
        <v>10.833333333333334</v>
      </c>
      <c r="T86" s="52"/>
      <c r="U86" s="52"/>
      <c r="V86" s="52"/>
      <c r="W86" s="52"/>
      <c r="X86" s="52"/>
      <c r="Y86" s="19"/>
      <c r="Z86" s="52"/>
      <c r="AA86" s="52"/>
      <c r="AB86" s="225"/>
    </row>
    <row r="87" spans="1:28" s="857" customFormat="1" ht="19.5" customHeight="1" thickBot="1" x14ac:dyDescent="0.3">
      <c r="A87" s="867"/>
      <c r="B87" s="847"/>
      <c r="C87" s="848"/>
      <c r="D87" s="849"/>
      <c r="E87" s="850"/>
      <c r="F87" s="851"/>
      <c r="G87" s="852"/>
      <c r="H87" s="852"/>
      <c r="I87" s="851"/>
      <c r="J87" s="753"/>
      <c r="K87" s="1032"/>
      <c r="L87" s="851"/>
      <c r="M87" s="853"/>
      <c r="N87" s="854"/>
      <c r="O87" s="851"/>
      <c r="P87" s="851"/>
      <c r="Q87" s="851"/>
      <c r="R87" s="851"/>
      <c r="S87" s="855"/>
      <c r="T87" s="851"/>
      <c r="U87" s="851"/>
      <c r="V87" s="851"/>
      <c r="W87" s="851"/>
      <c r="X87" s="851"/>
      <c r="Y87" s="854"/>
      <c r="Z87" s="851"/>
      <c r="AA87" s="851"/>
      <c r="AB87" s="856"/>
    </row>
    <row r="88" spans="1:28" s="415" customFormat="1" ht="30" customHeight="1" thickBot="1" x14ac:dyDescent="0.3">
      <c r="A88" s="864"/>
      <c r="B88" s="414" t="s">
        <v>379</v>
      </c>
      <c r="D88" s="521"/>
      <c r="E88" s="510"/>
      <c r="F88" s="512"/>
      <c r="G88" s="522"/>
      <c r="H88" s="522"/>
      <c r="I88" s="512"/>
      <c r="J88" s="523"/>
      <c r="K88" s="523"/>
      <c r="L88" s="507"/>
      <c r="M88" s="509"/>
      <c r="N88" s="506"/>
      <c r="O88" s="506"/>
      <c r="P88" s="506"/>
      <c r="Q88" s="507"/>
      <c r="R88" s="507"/>
      <c r="S88" s="508"/>
      <c r="T88" s="417"/>
      <c r="U88" s="417"/>
      <c r="V88" s="507"/>
      <c r="W88" s="509"/>
      <c r="X88" s="510"/>
      <c r="Y88" s="510"/>
      <c r="Z88" s="511"/>
      <c r="AA88" s="513"/>
      <c r="AB88" s="417"/>
    </row>
    <row r="89" spans="1:28" s="264" customFormat="1" ht="121.5" customHeight="1" x14ac:dyDescent="0.25">
      <c r="A89" s="865" t="s">
        <v>1609</v>
      </c>
      <c r="B89" s="1274"/>
      <c r="C89" s="1075"/>
      <c r="D89" s="194" t="s">
        <v>1819</v>
      </c>
      <c r="E89" s="400" t="s">
        <v>661</v>
      </c>
      <c r="F89" s="194" t="s">
        <v>93</v>
      </c>
      <c r="G89" s="828">
        <v>5199</v>
      </c>
      <c r="H89" s="828">
        <v>7999</v>
      </c>
      <c r="I89" s="734" t="s">
        <v>236</v>
      </c>
      <c r="J89" s="734" t="s">
        <v>85</v>
      </c>
      <c r="K89" s="735" t="s">
        <v>662</v>
      </c>
      <c r="L89" s="734" t="s">
        <v>424</v>
      </c>
      <c r="M89" s="60" t="s">
        <v>1812</v>
      </c>
      <c r="N89" s="736" t="s">
        <v>112</v>
      </c>
      <c r="O89" s="734">
        <v>48</v>
      </c>
      <c r="P89" s="734">
        <v>95</v>
      </c>
      <c r="Q89" s="925">
        <v>900</v>
      </c>
      <c r="R89" s="737"/>
      <c r="S89" s="734">
        <f t="shared" ref="S89" si="7">(N89*O89*P89)/$S$1</f>
        <v>105.55555555555556</v>
      </c>
      <c r="T89" s="734">
        <v>122</v>
      </c>
      <c r="U89" s="734">
        <v>93</v>
      </c>
      <c r="V89" s="734">
        <v>98</v>
      </c>
      <c r="W89" s="734" t="s">
        <v>56</v>
      </c>
      <c r="X89" s="736" t="s">
        <v>1828</v>
      </c>
      <c r="Y89" s="26" t="s">
        <v>192</v>
      </c>
      <c r="Z89" s="734">
        <v>0</v>
      </c>
      <c r="AA89" s="738" t="s">
        <v>663</v>
      </c>
      <c r="AB89" s="739" t="s">
        <v>773</v>
      </c>
    </row>
    <row r="90" spans="1:28" s="264" customFormat="1" ht="20.25" customHeight="1" x14ac:dyDescent="0.25">
      <c r="A90" s="862"/>
      <c r="B90" s="1281"/>
      <c r="C90" s="1076"/>
      <c r="D90" s="79" t="s">
        <v>1730</v>
      </c>
      <c r="E90" s="740"/>
      <c r="F90" s="741"/>
      <c r="G90" s="829"/>
      <c r="H90" s="830"/>
      <c r="I90" s="741"/>
      <c r="J90" s="741"/>
      <c r="K90" s="742"/>
      <c r="L90" s="741" t="s">
        <v>427</v>
      </c>
      <c r="M90" s="743"/>
      <c r="N90" s="744" t="s">
        <v>664</v>
      </c>
      <c r="O90" s="741">
        <v>13</v>
      </c>
      <c r="P90" s="741">
        <v>8</v>
      </c>
      <c r="Q90" s="926">
        <v>128</v>
      </c>
      <c r="R90" s="745"/>
      <c r="S90" s="741"/>
      <c r="T90" s="741"/>
      <c r="U90" s="741"/>
      <c r="V90" s="741"/>
      <c r="W90" s="741"/>
      <c r="X90" s="744"/>
      <c r="Y90" s="741"/>
      <c r="Z90" s="741"/>
      <c r="AA90" s="746"/>
      <c r="AB90" s="712"/>
    </row>
    <row r="91" spans="1:28" s="270" customFormat="1" ht="20.25" customHeight="1" x14ac:dyDescent="0.25">
      <c r="A91" s="861"/>
      <c r="B91" s="1244"/>
      <c r="C91" s="1077"/>
      <c r="D91" s="8" t="s">
        <v>1731</v>
      </c>
      <c r="E91" s="395"/>
      <c r="F91" s="260"/>
      <c r="G91" s="831"/>
      <c r="H91" s="832"/>
      <c r="I91" s="260"/>
      <c r="J91" s="260"/>
      <c r="K91" s="190"/>
      <c r="L91" s="260" t="s">
        <v>428</v>
      </c>
      <c r="M91" s="258"/>
      <c r="N91" s="259" t="s">
        <v>665</v>
      </c>
      <c r="O91" s="260">
        <v>13</v>
      </c>
      <c r="P91" s="260">
        <v>8</v>
      </c>
      <c r="Q91" s="927">
        <v>90</v>
      </c>
      <c r="R91" s="261"/>
      <c r="S91" s="260"/>
      <c r="T91" s="260"/>
      <c r="U91" s="260"/>
      <c r="V91" s="260"/>
      <c r="W91" s="260"/>
      <c r="X91" s="259"/>
      <c r="Y91" s="260"/>
      <c r="Z91" s="260"/>
      <c r="AA91" s="264"/>
      <c r="AB91" s="264"/>
    </row>
    <row r="92" spans="1:28" ht="117" customHeight="1" x14ac:dyDescent="0.25">
      <c r="A92" s="866" t="s">
        <v>1609</v>
      </c>
      <c r="B92" s="1215"/>
      <c r="C92" s="1078" t="s">
        <v>56</v>
      </c>
      <c r="D92" s="139" t="s">
        <v>1818</v>
      </c>
      <c r="E92" s="391" t="s">
        <v>210</v>
      </c>
      <c r="F92" s="56" t="s">
        <v>93</v>
      </c>
      <c r="G92" s="833">
        <v>5899</v>
      </c>
      <c r="H92" s="825">
        <v>8999</v>
      </c>
      <c r="I92" s="56" t="s">
        <v>239</v>
      </c>
      <c r="J92" s="56" t="s">
        <v>85</v>
      </c>
      <c r="K92" s="747" t="s">
        <v>28</v>
      </c>
      <c r="L92" s="56" t="s">
        <v>424</v>
      </c>
      <c r="M92" s="60" t="s">
        <v>1812</v>
      </c>
      <c r="N92" s="26" t="s">
        <v>112</v>
      </c>
      <c r="O92" s="56">
        <v>48</v>
      </c>
      <c r="P92" s="56">
        <v>90</v>
      </c>
      <c r="Q92" s="560">
        <v>1040</v>
      </c>
      <c r="R92" s="56"/>
      <c r="S92" s="61">
        <f t="shared" ref="S92:S100" si="8">(N92*O92*P92)/$S$1</f>
        <v>100</v>
      </c>
      <c r="T92" s="56">
        <v>150</v>
      </c>
      <c r="U92" s="56">
        <v>93</v>
      </c>
      <c r="V92" s="56">
        <v>98</v>
      </c>
      <c r="W92" s="56"/>
      <c r="X92" s="56" t="s">
        <v>1828</v>
      </c>
      <c r="Y92" s="26" t="s">
        <v>192</v>
      </c>
      <c r="Z92" s="56">
        <v>2</v>
      </c>
      <c r="AA92" s="56">
        <v>5</v>
      </c>
      <c r="AB92" s="216" t="s">
        <v>772</v>
      </c>
    </row>
    <row r="93" spans="1:28" ht="20.25" customHeight="1" x14ac:dyDescent="0.25">
      <c r="A93" s="862"/>
      <c r="B93" s="1216"/>
      <c r="C93" s="1076"/>
      <c r="D93" s="141" t="s">
        <v>1730</v>
      </c>
      <c r="E93" s="399"/>
      <c r="F93" s="79"/>
      <c r="G93" s="834"/>
      <c r="H93" s="826"/>
      <c r="I93" s="79"/>
      <c r="J93" s="79"/>
      <c r="K93" s="742"/>
      <c r="L93" s="79" t="s">
        <v>427</v>
      </c>
      <c r="M93" s="215"/>
      <c r="N93" s="24" t="s">
        <v>115</v>
      </c>
      <c r="O93" s="79">
        <v>13</v>
      </c>
      <c r="P93" s="79">
        <v>8</v>
      </c>
      <c r="Q93" s="566">
        <v>128</v>
      </c>
      <c r="R93" s="79"/>
      <c r="S93" s="223">
        <f t="shared" si="8"/>
        <v>9.75</v>
      </c>
      <c r="T93" s="79"/>
      <c r="U93" s="79"/>
      <c r="V93" s="79"/>
      <c r="W93" s="79"/>
      <c r="X93" s="79"/>
      <c r="Y93" s="24"/>
      <c r="Z93" s="79"/>
      <c r="AA93" s="79"/>
      <c r="AB93" s="697"/>
    </row>
    <row r="94" spans="1:28" ht="20.25" customHeight="1" x14ac:dyDescent="0.25">
      <c r="A94" s="861"/>
      <c r="B94" s="1272"/>
      <c r="C94" s="320"/>
      <c r="D94" s="145" t="s">
        <v>1731</v>
      </c>
      <c r="E94" s="394"/>
      <c r="F94" s="52"/>
      <c r="G94" s="835"/>
      <c r="H94" s="781"/>
      <c r="I94" s="52"/>
      <c r="J94" s="52"/>
      <c r="K94" s="19"/>
      <c r="L94" s="52" t="s">
        <v>428</v>
      </c>
      <c r="M94" s="54"/>
      <c r="N94" s="19" t="s">
        <v>665</v>
      </c>
      <c r="O94" s="52">
        <v>13</v>
      </c>
      <c r="P94" s="52">
        <v>8</v>
      </c>
      <c r="Q94" s="562">
        <v>100</v>
      </c>
      <c r="R94" s="52"/>
      <c r="S94" s="55">
        <f t="shared" si="8"/>
        <v>6.6203703703703702</v>
      </c>
      <c r="T94" s="52"/>
      <c r="U94" s="52"/>
      <c r="V94" s="52"/>
      <c r="W94" s="52"/>
      <c r="X94" s="52"/>
      <c r="Y94" s="19"/>
      <c r="Z94" s="52"/>
      <c r="AA94" s="52"/>
      <c r="AB94" s="8"/>
    </row>
    <row r="95" spans="1:28" ht="117" customHeight="1" x14ac:dyDescent="0.25">
      <c r="A95" s="862" t="s">
        <v>1609</v>
      </c>
      <c r="B95" s="1215"/>
      <c r="C95" s="1078"/>
      <c r="D95" s="139" t="s">
        <v>1047</v>
      </c>
      <c r="E95" s="391" t="s">
        <v>623</v>
      </c>
      <c r="F95" s="56" t="s">
        <v>93</v>
      </c>
      <c r="G95" s="833">
        <v>6499</v>
      </c>
      <c r="H95" s="825">
        <v>9999</v>
      </c>
      <c r="I95" s="56" t="s">
        <v>240</v>
      </c>
      <c r="J95" s="56" t="s">
        <v>85</v>
      </c>
      <c r="K95" s="747" t="s">
        <v>794</v>
      </c>
      <c r="L95" s="56" t="s">
        <v>424</v>
      </c>
      <c r="M95" s="60" t="s">
        <v>1812</v>
      </c>
      <c r="N95" s="26" t="s">
        <v>112</v>
      </c>
      <c r="O95" s="56">
        <v>48</v>
      </c>
      <c r="P95" s="56">
        <v>90</v>
      </c>
      <c r="Q95" s="560">
        <v>1100</v>
      </c>
      <c r="R95" s="56"/>
      <c r="S95" s="61">
        <f t="shared" si="8"/>
        <v>100</v>
      </c>
      <c r="T95" s="56">
        <v>180</v>
      </c>
      <c r="U95" s="56">
        <v>93</v>
      </c>
      <c r="V95" s="56">
        <v>98</v>
      </c>
      <c r="W95" s="56"/>
      <c r="X95" s="56" t="s">
        <v>1828</v>
      </c>
      <c r="Y95" s="26" t="s">
        <v>192</v>
      </c>
      <c r="Z95" s="56">
        <v>2</v>
      </c>
      <c r="AA95" s="56">
        <v>5</v>
      </c>
      <c r="AB95" s="216" t="s">
        <v>771</v>
      </c>
    </row>
    <row r="96" spans="1:28" ht="20.25" customHeight="1" x14ac:dyDescent="0.25">
      <c r="A96" s="862"/>
      <c r="B96" s="1216"/>
      <c r="C96" s="1076"/>
      <c r="D96" s="141" t="s">
        <v>1730</v>
      </c>
      <c r="E96" s="399"/>
      <c r="F96" s="79"/>
      <c r="G96" s="834"/>
      <c r="H96" s="826"/>
      <c r="I96" s="79"/>
      <c r="J96" s="79"/>
      <c r="K96" s="742"/>
      <c r="L96" s="79" t="s">
        <v>427</v>
      </c>
      <c r="M96" s="215"/>
      <c r="N96" s="24" t="s">
        <v>1744</v>
      </c>
      <c r="O96" s="79">
        <v>12</v>
      </c>
      <c r="P96" s="79">
        <v>8</v>
      </c>
      <c r="Q96" s="566">
        <v>135</v>
      </c>
      <c r="R96" s="79"/>
      <c r="S96" s="223">
        <f t="shared" si="8"/>
        <v>10.555555555555555</v>
      </c>
      <c r="T96" s="79"/>
      <c r="U96" s="79"/>
      <c r="V96" s="79"/>
      <c r="W96" s="79"/>
      <c r="X96" s="79"/>
      <c r="Y96" s="24"/>
      <c r="Z96" s="79"/>
      <c r="AA96" s="79"/>
      <c r="AB96" s="697"/>
    </row>
    <row r="97" spans="1:36" ht="20.25" customHeight="1" x14ac:dyDescent="0.25">
      <c r="A97" s="861"/>
      <c r="B97" s="1272"/>
      <c r="C97" s="320"/>
      <c r="D97" s="145" t="s">
        <v>1731</v>
      </c>
      <c r="E97" s="394"/>
      <c r="F97" s="52"/>
      <c r="G97" s="835"/>
      <c r="H97" s="781"/>
      <c r="I97" s="52"/>
      <c r="J97" s="52"/>
      <c r="K97" s="19"/>
      <c r="L97" s="52" t="s">
        <v>428</v>
      </c>
      <c r="M97" s="54"/>
      <c r="N97" s="19" t="s">
        <v>113</v>
      </c>
      <c r="O97" s="52">
        <v>12</v>
      </c>
      <c r="P97" s="52">
        <v>8</v>
      </c>
      <c r="Q97" s="562">
        <v>90</v>
      </c>
      <c r="R97" s="52"/>
      <c r="S97" s="55">
        <f t="shared" si="8"/>
        <v>5.666666666666667</v>
      </c>
      <c r="T97" s="52"/>
      <c r="U97" s="52"/>
      <c r="V97" s="52"/>
      <c r="W97" s="52"/>
      <c r="X97" s="52"/>
      <c r="Y97" s="19"/>
      <c r="Z97" s="52"/>
      <c r="AA97" s="52"/>
      <c r="AB97" s="8"/>
    </row>
    <row r="98" spans="1:36" ht="135" customHeight="1" x14ac:dyDescent="0.25">
      <c r="A98" s="862" t="s">
        <v>1609</v>
      </c>
      <c r="B98" s="1215"/>
      <c r="C98" s="1385"/>
      <c r="D98" s="173" t="s">
        <v>559</v>
      </c>
      <c r="E98" s="391" t="s">
        <v>211</v>
      </c>
      <c r="F98" s="56" t="s">
        <v>93</v>
      </c>
      <c r="G98" s="833">
        <v>7799</v>
      </c>
      <c r="H98" s="825">
        <v>11999</v>
      </c>
      <c r="I98" s="56" t="s">
        <v>240</v>
      </c>
      <c r="J98" s="56" t="s">
        <v>85</v>
      </c>
      <c r="K98" s="747" t="s">
        <v>29</v>
      </c>
      <c r="L98" s="59" t="s">
        <v>420</v>
      </c>
      <c r="M98" s="60" t="s">
        <v>1812</v>
      </c>
      <c r="N98" s="26" t="s">
        <v>112</v>
      </c>
      <c r="O98" s="56">
        <v>48</v>
      </c>
      <c r="P98" s="56">
        <v>90</v>
      </c>
      <c r="Q98" s="560">
        <v>1200</v>
      </c>
      <c r="R98" s="56"/>
      <c r="S98" s="61">
        <f t="shared" si="8"/>
        <v>100</v>
      </c>
      <c r="T98" s="56">
        <v>123</v>
      </c>
      <c r="U98" s="56">
        <v>156</v>
      </c>
      <c r="V98" s="56">
        <v>98</v>
      </c>
      <c r="W98" s="56"/>
      <c r="X98" s="56" t="s">
        <v>1828</v>
      </c>
      <c r="Y98" s="26" t="s">
        <v>192</v>
      </c>
      <c r="Z98" s="56">
        <v>1</v>
      </c>
      <c r="AA98" s="56">
        <v>5</v>
      </c>
      <c r="AB98" s="216" t="s">
        <v>770</v>
      </c>
    </row>
    <row r="99" spans="1:36" ht="36.75" customHeight="1" x14ac:dyDescent="0.25">
      <c r="A99" s="862"/>
      <c r="B99" s="1216"/>
      <c r="C99" s="1386"/>
      <c r="D99" s="141" t="s">
        <v>1732</v>
      </c>
      <c r="E99" s="399"/>
      <c r="F99" s="79"/>
      <c r="G99" s="836"/>
      <c r="H99" s="826"/>
      <c r="I99" s="79"/>
      <c r="J99" s="79"/>
      <c r="K99" s="24"/>
      <c r="L99" s="91" t="s">
        <v>422</v>
      </c>
      <c r="M99" s="215"/>
      <c r="N99" s="24" t="s">
        <v>665</v>
      </c>
      <c r="O99" s="79">
        <v>12</v>
      </c>
      <c r="P99" s="79">
        <v>8</v>
      </c>
      <c r="Q99" s="566">
        <v>90</v>
      </c>
      <c r="R99" s="79"/>
      <c r="S99" s="223">
        <f t="shared" si="8"/>
        <v>6.1111111111111107</v>
      </c>
      <c r="T99" s="79"/>
      <c r="U99" s="79"/>
      <c r="V99" s="79"/>
      <c r="W99" s="79"/>
      <c r="X99" s="79"/>
      <c r="Y99" s="24"/>
      <c r="Z99" s="79"/>
      <c r="AA99" s="79"/>
      <c r="AB99" s="197"/>
    </row>
    <row r="100" spans="1:36" s="40" customFormat="1" ht="26.25" customHeight="1" thickBot="1" x14ac:dyDescent="0.3">
      <c r="A100" s="862"/>
      <c r="B100" s="1217"/>
      <c r="C100" s="1387"/>
      <c r="D100" s="748" t="s">
        <v>1733</v>
      </c>
      <c r="E100" s="749"/>
      <c r="F100" s="750"/>
      <c r="G100" s="837"/>
      <c r="H100" s="838"/>
      <c r="I100" s="750"/>
      <c r="J100" s="750"/>
      <c r="K100" s="752"/>
      <c r="L100" s="753" t="s">
        <v>421</v>
      </c>
      <c r="M100" s="754"/>
      <c r="N100" s="752" t="s">
        <v>423</v>
      </c>
      <c r="O100" s="750">
        <v>13</v>
      </c>
      <c r="P100" s="750">
        <v>8</v>
      </c>
      <c r="Q100" s="923">
        <v>82</v>
      </c>
      <c r="R100" s="750"/>
      <c r="S100" s="755">
        <f t="shared" si="8"/>
        <v>5.416666666666667</v>
      </c>
      <c r="T100" s="750"/>
      <c r="U100" s="750"/>
      <c r="V100" s="750"/>
      <c r="W100" s="750"/>
      <c r="X100" s="750"/>
      <c r="Y100" s="752"/>
      <c r="Z100" s="750"/>
      <c r="AA100" s="750"/>
      <c r="AB100" s="756"/>
    </row>
    <row r="101" spans="1:36" s="383" customFormat="1" ht="30" customHeight="1" thickBot="1" x14ac:dyDescent="0.3">
      <c r="A101" s="887"/>
      <c r="B101" s="1342" t="s">
        <v>1054</v>
      </c>
      <c r="C101" s="1343"/>
      <c r="D101" s="1343"/>
      <c r="E101" s="1343"/>
      <c r="F101" s="1343"/>
      <c r="G101" s="1343"/>
      <c r="H101" s="621"/>
      <c r="I101" s="380"/>
      <c r="J101" s="416"/>
      <c r="K101" s="1033"/>
      <c r="L101" s="375"/>
      <c r="M101" s="377"/>
      <c r="N101" s="384"/>
      <c r="O101" s="384"/>
      <c r="P101" s="384"/>
      <c r="Q101" s="375"/>
      <c r="R101" s="375"/>
      <c r="S101" s="376"/>
      <c r="T101" s="382"/>
      <c r="U101" s="382"/>
      <c r="V101" s="375"/>
      <c r="W101" s="377"/>
      <c r="X101" s="378"/>
      <c r="Y101" s="378"/>
      <c r="Z101" s="379"/>
      <c r="AA101" s="381"/>
      <c r="AB101" s="382"/>
    </row>
    <row r="102" spans="1:36" s="89" customFormat="1" ht="93" customHeight="1" x14ac:dyDescent="0.25">
      <c r="A102" s="868" t="s">
        <v>1610</v>
      </c>
      <c r="B102" s="1400" t="s">
        <v>56</v>
      </c>
      <c r="C102" s="1268"/>
      <c r="D102" s="757" t="s">
        <v>1754</v>
      </c>
      <c r="E102" s="758" t="s">
        <v>1755</v>
      </c>
      <c r="F102" s="759" t="s">
        <v>7</v>
      </c>
      <c r="G102" s="828">
        <v>14299</v>
      </c>
      <c r="H102" s="828">
        <v>21999</v>
      </c>
      <c r="I102" s="759" t="s">
        <v>57</v>
      </c>
      <c r="J102" s="759" t="s">
        <v>85</v>
      </c>
      <c r="K102" s="308" t="s">
        <v>58</v>
      </c>
      <c r="L102" s="759" t="s">
        <v>424</v>
      </c>
      <c r="M102" s="60" t="s">
        <v>1812</v>
      </c>
      <c r="N102" s="760">
        <v>40</v>
      </c>
      <c r="O102" s="759">
        <v>48</v>
      </c>
      <c r="P102" s="759">
        <v>90</v>
      </c>
      <c r="Q102" s="924">
        <v>1170</v>
      </c>
      <c r="R102" s="759"/>
      <c r="S102" s="727">
        <f t="shared" ref="S102:S105" si="9">(N102*O102*P102)/$S$1</f>
        <v>100</v>
      </c>
      <c r="T102" s="759">
        <v>187</v>
      </c>
      <c r="U102" s="759">
        <v>154</v>
      </c>
      <c r="V102" s="759">
        <v>108</v>
      </c>
      <c r="W102" s="759"/>
      <c r="X102" s="194" t="s">
        <v>1828</v>
      </c>
      <c r="Y102" s="761" t="s">
        <v>192</v>
      </c>
      <c r="Z102" s="759">
        <v>2</v>
      </c>
      <c r="AA102" s="759">
        <v>5</v>
      </c>
      <c r="AB102" s="762" t="s">
        <v>779</v>
      </c>
    </row>
    <row r="103" spans="1:36" ht="20.25" customHeight="1" x14ac:dyDescent="0.25">
      <c r="A103" s="860"/>
      <c r="B103" s="1216"/>
      <c r="C103" s="1271"/>
      <c r="D103" s="141" t="s">
        <v>425</v>
      </c>
      <c r="E103" s="399"/>
      <c r="F103" s="79"/>
      <c r="G103" s="826"/>
      <c r="H103" s="826"/>
      <c r="I103" s="79"/>
      <c r="J103" s="79"/>
      <c r="K103" s="24"/>
      <c r="L103" s="79" t="s">
        <v>424</v>
      </c>
      <c r="M103" s="215"/>
      <c r="N103" s="215">
        <v>40</v>
      </c>
      <c r="O103" s="79">
        <v>48</v>
      </c>
      <c r="P103" s="79">
        <v>90</v>
      </c>
      <c r="Q103" s="566">
        <v>700</v>
      </c>
      <c r="R103" s="79"/>
      <c r="S103" s="223">
        <f t="shared" si="9"/>
        <v>100</v>
      </c>
      <c r="T103" s="79"/>
      <c r="U103" s="79"/>
      <c r="V103" s="79"/>
      <c r="W103" s="79"/>
      <c r="X103" s="79"/>
      <c r="Y103" s="24"/>
      <c r="Z103" s="79"/>
      <c r="AA103" s="79"/>
      <c r="AB103" s="690"/>
    </row>
    <row r="104" spans="1:36" s="40" customFormat="1" ht="30" customHeight="1" x14ac:dyDescent="0.25">
      <c r="A104" s="860"/>
      <c r="B104" s="1216"/>
      <c r="C104" s="1271"/>
      <c r="D104" s="141"/>
      <c r="E104" s="399"/>
      <c r="F104" s="79"/>
      <c r="G104" s="826"/>
      <c r="H104" s="826"/>
      <c r="I104" s="79"/>
      <c r="J104" s="79"/>
      <c r="K104" s="172"/>
      <c r="L104" s="79" t="s">
        <v>422</v>
      </c>
      <c r="M104" s="215"/>
      <c r="N104" s="215">
        <v>132</v>
      </c>
      <c r="O104" s="79">
        <v>13</v>
      </c>
      <c r="P104" s="79">
        <v>8</v>
      </c>
      <c r="Q104" s="566">
        <v>90</v>
      </c>
      <c r="R104" s="79"/>
      <c r="S104" s="223">
        <f t="shared" si="9"/>
        <v>7.9444444444444446</v>
      </c>
      <c r="T104" s="79"/>
      <c r="U104" s="79"/>
      <c r="V104" s="79"/>
      <c r="W104" s="79"/>
      <c r="X104" s="79"/>
      <c r="Y104" s="24"/>
      <c r="Z104" s="79"/>
      <c r="AA104" s="79"/>
      <c r="AB104" s="690"/>
    </row>
    <row r="105" spans="1:36" s="84" customFormat="1" ht="43.5" customHeight="1" thickBot="1" x14ac:dyDescent="0.3">
      <c r="A105" s="868" t="s">
        <v>1610</v>
      </c>
      <c r="B105" s="1217"/>
      <c r="C105" s="1218"/>
      <c r="D105" s="903" t="s">
        <v>1753</v>
      </c>
      <c r="E105" s="904" t="s">
        <v>1756</v>
      </c>
      <c r="F105" s="80" t="s">
        <v>93</v>
      </c>
      <c r="G105" s="905"/>
      <c r="H105" s="905"/>
      <c r="I105" s="80"/>
      <c r="J105" s="80"/>
      <c r="K105" s="906" t="s">
        <v>915</v>
      </c>
      <c r="L105" s="80" t="s">
        <v>421</v>
      </c>
      <c r="M105" s="245"/>
      <c r="N105" s="245">
        <v>196</v>
      </c>
      <c r="O105" s="80">
        <v>13</v>
      </c>
      <c r="P105" s="80">
        <v>8</v>
      </c>
      <c r="Q105" s="565">
        <v>132</v>
      </c>
      <c r="R105" s="80"/>
      <c r="S105" s="82">
        <f t="shared" si="9"/>
        <v>11.796296296296296</v>
      </c>
      <c r="T105" s="80"/>
      <c r="U105" s="80"/>
      <c r="V105" s="80"/>
      <c r="W105" s="80"/>
      <c r="X105" s="80"/>
      <c r="Y105" s="22"/>
      <c r="Z105" s="80"/>
      <c r="AA105" s="80"/>
      <c r="AB105" s="83"/>
    </row>
    <row r="106" spans="1:36" s="383" customFormat="1" ht="30" customHeight="1" thickBot="1" x14ac:dyDescent="0.3">
      <c r="A106" s="887"/>
      <c r="B106" s="1342" t="s">
        <v>1065</v>
      </c>
      <c r="C106" s="1388"/>
      <c r="D106" s="1388"/>
      <c r="E106" s="1388"/>
      <c r="F106" s="1388"/>
      <c r="G106" s="1388"/>
      <c r="H106" s="623"/>
      <c r="I106" s="380"/>
      <c r="J106" s="416"/>
      <c r="K106" s="1033"/>
      <c r="L106" s="375"/>
      <c r="M106" s="377"/>
      <c r="N106" s="384"/>
      <c r="O106" s="384"/>
      <c r="P106" s="384"/>
      <c r="Q106" s="375"/>
      <c r="R106" s="375"/>
      <c r="S106" s="376"/>
      <c r="T106" s="382"/>
      <c r="U106" s="382"/>
      <c r="V106" s="375"/>
      <c r="W106" s="377"/>
      <c r="X106" s="378"/>
      <c r="Y106" s="378"/>
      <c r="Z106" s="379"/>
      <c r="AA106" s="381"/>
      <c r="AB106" s="382"/>
    </row>
    <row r="107" spans="1:36" s="519" customFormat="1" ht="110.25" customHeight="1" x14ac:dyDescent="0.25">
      <c r="A107" s="869" t="s">
        <v>1610</v>
      </c>
      <c r="B107" s="1210" t="s">
        <v>56</v>
      </c>
      <c r="C107" s="1211"/>
      <c r="D107" s="759" t="s">
        <v>1605</v>
      </c>
      <c r="E107" s="758" t="s">
        <v>1751</v>
      </c>
      <c r="F107" s="759" t="s">
        <v>79</v>
      </c>
      <c r="G107" s="694">
        <v>18499</v>
      </c>
      <c r="H107" s="694">
        <v>28499</v>
      </c>
      <c r="I107" s="759" t="s">
        <v>57</v>
      </c>
      <c r="J107" s="759" t="s">
        <v>85</v>
      </c>
      <c r="K107" s="764" t="s">
        <v>1061</v>
      </c>
      <c r="L107" s="765" t="s">
        <v>424</v>
      </c>
      <c r="M107" s="60" t="s">
        <v>1812</v>
      </c>
      <c r="N107" s="761" t="s">
        <v>112</v>
      </c>
      <c r="O107" s="759">
        <v>48</v>
      </c>
      <c r="P107" s="759">
        <v>90</v>
      </c>
      <c r="Q107" s="924">
        <v>1250</v>
      </c>
      <c r="R107" s="759"/>
      <c r="S107" s="727">
        <f t="shared" ref="S107:S110" si="10">(N107*O107*P107)/$S$1</f>
        <v>100</v>
      </c>
      <c r="T107" s="759">
        <v>187</v>
      </c>
      <c r="U107" s="759">
        <v>154</v>
      </c>
      <c r="V107" s="759">
        <v>108</v>
      </c>
      <c r="W107" s="766"/>
      <c r="X107" s="734" t="s">
        <v>1828</v>
      </c>
      <c r="Y107" s="767" t="s">
        <v>192</v>
      </c>
      <c r="Z107" s="766">
        <v>2</v>
      </c>
      <c r="AA107" s="766">
        <v>5</v>
      </c>
      <c r="AB107" s="768" t="s">
        <v>1062</v>
      </c>
    </row>
    <row r="108" spans="1:36" s="270" customFormat="1" ht="20.25" customHeight="1" x14ac:dyDescent="0.25">
      <c r="A108" s="860"/>
      <c r="B108" s="1212"/>
      <c r="C108" s="1213"/>
      <c r="D108" s="79" t="s">
        <v>1063</v>
      </c>
      <c r="E108" s="399"/>
      <c r="F108" s="79"/>
      <c r="G108" s="714"/>
      <c r="H108" s="714"/>
      <c r="I108" s="79"/>
      <c r="J108" s="79"/>
      <c r="K108" s="79"/>
      <c r="L108" s="91" t="s">
        <v>424</v>
      </c>
      <c r="M108" s="215"/>
      <c r="N108" s="24" t="s">
        <v>112</v>
      </c>
      <c r="O108" s="79">
        <v>48</v>
      </c>
      <c r="P108" s="79">
        <v>95</v>
      </c>
      <c r="Q108" s="566">
        <v>420</v>
      </c>
      <c r="R108" s="79"/>
      <c r="S108" s="223">
        <f t="shared" si="10"/>
        <v>105.55555555555556</v>
      </c>
      <c r="T108" s="741"/>
      <c r="U108" s="741"/>
      <c r="V108" s="741"/>
      <c r="W108" s="741"/>
      <c r="X108" s="741"/>
      <c r="Y108" s="769"/>
      <c r="Z108" s="741"/>
      <c r="AA108" s="741"/>
      <c r="AB108" s="770"/>
    </row>
    <row r="109" spans="1:36" s="249" customFormat="1" ht="34.5" customHeight="1" x14ac:dyDescent="0.25">
      <c r="A109" s="860"/>
      <c r="B109" s="1212"/>
      <c r="C109" s="1213"/>
      <c r="D109" s="197"/>
      <c r="E109" s="399"/>
      <c r="F109" s="79"/>
      <c r="G109" s="714"/>
      <c r="H109" s="714"/>
      <c r="I109" s="79"/>
      <c r="J109" s="79"/>
      <c r="K109" s="79"/>
      <c r="L109" s="91" t="s">
        <v>422</v>
      </c>
      <c r="M109" s="215"/>
      <c r="N109" s="24" t="s">
        <v>1064</v>
      </c>
      <c r="O109" s="79">
        <v>13</v>
      </c>
      <c r="P109" s="79">
        <v>8</v>
      </c>
      <c r="Q109" s="566">
        <v>110</v>
      </c>
      <c r="R109" s="79"/>
      <c r="S109" s="223">
        <f t="shared" si="10"/>
        <v>8.125</v>
      </c>
      <c r="T109" s="741"/>
      <c r="U109" s="741"/>
      <c r="V109" s="741"/>
      <c r="W109" s="741"/>
      <c r="X109" s="741"/>
      <c r="Y109" s="769"/>
      <c r="Z109" s="741"/>
      <c r="AA109" s="741"/>
      <c r="AB109" s="770"/>
    </row>
    <row r="110" spans="1:36" s="249" customFormat="1" ht="20.25" customHeight="1" x14ac:dyDescent="0.25">
      <c r="A110" s="870"/>
      <c r="B110" s="1212"/>
      <c r="C110" s="1213"/>
      <c r="D110" s="185"/>
      <c r="E110" s="394"/>
      <c r="F110" s="52"/>
      <c r="G110" s="771"/>
      <c r="H110" s="771"/>
      <c r="I110" s="52"/>
      <c r="J110" s="52"/>
      <c r="K110" s="52"/>
      <c r="L110" s="52" t="s">
        <v>421</v>
      </c>
      <c r="M110" s="54"/>
      <c r="N110" s="19" t="s">
        <v>113</v>
      </c>
      <c r="O110" s="52">
        <v>13</v>
      </c>
      <c r="P110" s="52">
        <v>8</v>
      </c>
      <c r="Q110" s="562">
        <v>75</v>
      </c>
      <c r="R110" s="52"/>
      <c r="S110" s="55">
        <f t="shared" si="10"/>
        <v>6.1388888888888893</v>
      </c>
      <c r="T110" s="260" t="s">
        <v>56</v>
      </c>
      <c r="U110" s="260"/>
      <c r="V110" s="260"/>
      <c r="W110" s="260"/>
      <c r="X110" s="260"/>
      <c r="Y110" s="772"/>
      <c r="Z110" s="260"/>
      <c r="AA110" s="260"/>
      <c r="AB110" s="773"/>
      <c r="AC110" s="270"/>
      <c r="AD110" s="270"/>
      <c r="AE110" s="270"/>
      <c r="AF110" s="270"/>
      <c r="AG110" s="270"/>
      <c r="AH110" s="270"/>
      <c r="AI110" s="270"/>
      <c r="AJ110" s="270"/>
    </row>
    <row r="111" spans="1:36" s="1132" customFormat="1" ht="36" customHeight="1" thickBot="1" x14ac:dyDescent="0.3">
      <c r="A111" s="939" t="s">
        <v>1610</v>
      </c>
      <c r="B111" s="1340" t="s">
        <v>56</v>
      </c>
      <c r="C111" s="1341"/>
      <c r="D111" s="487" t="s">
        <v>1752</v>
      </c>
      <c r="E111" s="486" t="s">
        <v>1750</v>
      </c>
      <c r="F111" s="487" t="s">
        <v>93</v>
      </c>
      <c r="G111" s="691">
        <v>18499</v>
      </c>
      <c r="H111" s="691">
        <v>28499</v>
      </c>
      <c r="I111" s="487" t="s">
        <v>57</v>
      </c>
      <c r="J111" s="487" t="s">
        <v>85</v>
      </c>
      <c r="K111" s="1125" t="s">
        <v>1061</v>
      </c>
      <c r="L111" s="943"/>
      <c r="M111" s="488"/>
      <c r="N111" s="1126"/>
      <c r="O111" s="1127"/>
      <c r="P111" s="1127"/>
      <c r="Q111" s="1127"/>
      <c r="R111" s="1127"/>
      <c r="S111" s="1128"/>
      <c r="T111" s="1127"/>
      <c r="U111" s="1127"/>
      <c r="V111" s="1127"/>
      <c r="W111" s="1129"/>
      <c r="X111" s="1129"/>
      <c r="Y111" s="1130"/>
      <c r="Z111" s="1129"/>
      <c r="AA111" s="1129"/>
      <c r="AB111" s="1131" t="s">
        <v>1062</v>
      </c>
    </row>
    <row r="112" spans="1:36" s="383" customFormat="1" ht="30" customHeight="1" thickBot="1" x14ac:dyDescent="0.3">
      <c r="A112" s="887"/>
      <c r="B112" s="1342" t="s">
        <v>1172</v>
      </c>
      <c r="C112" s="1343"/>
      <c r="D112" s="1343"/>
      <c r="E112" s="1343"/>
      <c r="F112" s="1343"/>
      <c r="G112" s="1343"/>
      <c r="H112" s="621"/>
      <c r="I112" s="380"/>
      <c r="J112" s="416"/>
      <c r="K112" s="1033"/>
      <c r="L112" s="375"/>
      <c r="M112" s="377"/>
      <c r="N112" s="384"/>
      <c r="O112" s="384"/>
      <c r="P112" s="384"/>
      <c r="Q112" s="375"/>
      <c r="R112" s="375"/>
      <c r="S112" s="376"/>
      <c r="T112" s="382"/>
      <c r="U112" s="382"/>
      <c r="V112" s="375"/>
      <c r="W112" s="377"/>
      <c r="X112" s="378"/>
      <c r="Y112" s="378"/>
      <c r="Z112" s="379"/>
      <c r="AA112" s="381"/>
      <c r="AB112" s="382"/>
    </row>
    <row r="113" spans="1:28" s="255" customFormat="1" ht="140.25" customHeight="1" x14ac:dyDescent="0.25">
      <c r="A113" s="871" t="s">
        <v>1611</v>
      </c>
      <c r="B113" s="1229"/>
      <c r="C113" s="1230"/>
      <c r="D113" s="193" t="s">
        <v>1057</v>
      </c>
      <c r="E113" s="390" t="s">
        <v>992</v>
      </c>
      <c r="F113" s="194" t="s">
        <v>659</v>
      </c>
      <c r="G113" s="694">
        <v>16999</v>
      </c>
      <c r="H113" s="694">
        <v>25999</v>
      </c>
      <c r="I113" s="194" t="s">
        <v>237</v>
      </c>
      <c r="J113" s="194" t="s">
        <v>85</v>
      </c>
      <c r="K113" s="308" t="s">
        <v>336</v>
      </c>
      <c r="L113" s="309" t="s">
        <v>424</v>
      </c>
      <c r="M113" s="60" t="s">
        <v>1812</v>
      </c>
      <c r="N113" s="774">
        <v>40</v>
      </c>
      <c r="O113" s="194">
        <v>48</v>
      </c>
      <c r="P113" s="194">
        <v>90</v>
      </c>
      <c r="Q113" s="924">
        <v>1310</v>
      </c>
      <c r="R113" s="194"/>
      <c r="S113" s="727">
        <f>(N113*O113*P113)/$S$1</f>
        <v>100</v>
      </c>
      <c r="T113" s="194">
        <v>180</v>
      </c>
      <c r="U113" s="194">
        <v>122</v>
      </c>
      <c r="V113" s="194">
        <v>108</v>
      </c>
      <c r="W113" s="194"/>
      <c r="X113" s="194" t="s">
        <v>1828</v>
      </c>
      <c r="Y113" s="775" t="s">
        <v>192</v>
      </c>
      <c r="Z113" s="194">
        <v>2</v>
      </c>
      <c r="AA113" s="194">
        <v>5</v>
      </c>
      <c r="AB113" s="776" t="s">
        <v>780</v>
      </c>
    </row>
    <row r="114" spans="1:28" s="8" customFormat="1" ht="20.25" customHeight="1" x14ac:dyDescent="0.25">
      <c r="A114" s="860"/>
      <c r="B114" s="1375"/>
      <c r="C114" s="1376"/>
      <c r="D114" s="141"/>
      <c r="E114" s="399"/>
      <c r="F114" s="79"/>
      <c r="G114" s="713"/>
      <c r="H114" s="713"/>
      <c r="I114" s="79"/>
      <c r="J114" s="79"/>
      <c r="K114" s="172"/>
      <c r="L114" s="91" t="s">
        <v>424</v>
      </c>
      <c r="M114" s="215"/>
      <c r="N114" s="215">
        <v>40</v>
      </c>
      <c r="O114" s="79">
        <v>48</v>
      </c>
      <c r="P114" s="79">
        <v>90</v>
      </c>
      <c r="Q114" s="566">
        <v>550</v>
      </c>
      <c r="R114" s="79"/>
      <c r="S114" s="223"/>
      <c r="T114" s="79"/>
      <c r="U114" s="79"/>
      <c r="V114" s="79"/>
      <c r="W114" s="79"/>
      <c r="X114" s="79"/>
      <c r="Y114" s="24"/>
      <c r="Z114" s="79"/>
      <c r="AA114" s="79"/>
      <c r="AB114" s="697"/>
    </row>
    <row r="115" spans="1:28" s="8" customFormat="1" ht="20.25" customHeight="1" x14ac:dyDescent="0.25">
      <c r="A115" s="860"/>
      <c r="B115" s="1375"/>
      <c r="C115" s="1376"/>
      <c r="D115" s="141"/>
      <c r="E115" s="399"/>
      <c r="F115" s="79"/>
      <c r="G115" s="713"/>
      <c r="H115" s="713"/>
      <c r="I115" s="79"/>
      <c r="J115" s="79"/>
      <c r="K115" s="172"/>
      <c r="L115" s="91" t="s">
        <v>421</v>
      </c>
      <c r="M115" s="215"/>
      <c r="N115" s="215">
        <v>191</v>
      </c>
      <c r="O115" s="79">
        <v>13</v>
      </c>
      <c r="P115" s="79">
        <v>8</v>
      </c>
      <c r="Q115" s="566">
        <v>134</v>
      </c>
      <c r="R115" s="79"/>
      <c r="S115" s="223"/>
      <c r="T115" s="79"/>
      <c r="U115" s="79"/>
      <c r="V115" s="79"/>
      <c r="W115" s="79"/>
      <c r="X115" s="79"/>
      <c r="Y115" s="24"/>
      <c r="Z115" s="79"/>
      <c r="AA115" s="79"/>
      <c r="AB115" s="697"/>
    </row>
    <row r="116" spans="1:28" ht="20.25" customHeight="1" x14ac:dyDescent="0.25">
      <c r="A116" s="870"/>
      <c r="B116" s="1372"/>
      <c r="C116" s="1373"/>
      <c r="D116" s="138" t="s">
        <v>376</v>
      </c>
      <c r="E116" s="394"/>
      <c r="F116" s="52" t="s">
        <v>912</v>
      </c>
      <c r="G116" s="52"/>
      <c r="H116" s="206"/>
      <c r="I116" s="52"/>
      <c r="J116" s="52"/>
      <c r="K116" s="233" t="s">
        <v>913</v>
      </c>
      <c r="L116" s="52" t="s">
        <v>421</v>
      </c>
      <c r="M116" s="54"/>
      <c r="N116" s="54">
        <v>133</v>
      </c>
      <c r="O116" s="52">
        <v>13</v>
      </c>
      <c r="P116" s="52">
        <v>8</v>
      </c>
      <c r="Q116" s="562">
        <v>100</v>
      </c>
      <c r="R116" s="52"/>
      <c r="S116" s="55">
        <f>(N116*O116*P116)/$S$1</f>
        <v>8.0046296296296298</v>
      </c>
      <c r="T116" s="52"/>
      <c r="U116" s="52"/>
      <c r="V116" s="52"/>
      <c r="W116" s="52"/>
      <c r="X116" s="52"/>
      <c r="Y116" s="19"/>
      <c r="Z116" s="52"/>
      <c r="AA116" s="52"/>
      <c r="AB116" s="225"/>
    </row>
    <row r="117" spans="1:28" ht="157.5" customHeight="1" x14ac:dyDescent="0.25">
      <c r="A117" s="872" t="s">
        <v>1611</v>
      </c>
      <c r="B117" s="1370"/>
      <c r="C117" s="1371"/>
      <c r="D117" s="1190" t="s">
        <v>1318</v>
      </c>
      <c r="E117" s="391" t="s">
        <v>993</v>
      </c>
      <c r="F117" s="56" t="s">
        <v>659</v>
      </c>
      <c r="G117" s="671">
        <v>21999</v>
      </c>
      <c r="H117" s="671">
        <v>33999</v>
      </c>
      <c r="I117" s="56" t="s">
        <v>238</v>
      </c>
      <c r="J117" s="56" t="s">
        <v>85</v>
      </c>
      <c r="K117" s="171" t="s">
        <v>337</v>
      </c>
      <c r="L117" s="56" t="s">
        <v>1745</v>
      </c>
      <c r="M117" s="60" t="s">
        <v>1812</v>
      </c>
      <c r="N117" s="60">
        <v>40</v>
      </c>
      <c r="O117" s="56">
        <v>48</v>
      </c>
      <c r="P117" s="56">
        <v>93</v>
      </c>
      <c r="Q117" s="560">
        <v>950</v>
      </c>
      <c r="R117" s="56"/>
      <c r="S117" s="61">
        <f>(N117*O117*P117)/$S$1</f>
        <v>103.33333333333333</v>
      </c>
      <c r="T117" s="56">
        <v>180</v>
      </c>
      <c r="U117" s="56">
        <v>122</v>
      </c>
      <c r="V117" s="56">
        <v>108</v>
      </c>
      <c r="W117" s="56"/>
      <c r="X117" s="56" t="s">
        <v>1828</v>
      </c>
      <c r="Y117" s="26" t="s">
        <v>192</v>
      </c>
      <c r="Z117" s="56">
        <v>2</v>
      </c>
      <c r="AA117" s="56">
        <v>5</v>
      </c>
      <c r="AB117" s="216" t="s">
        <v>306</v>
      </c>
    </row>
    <row r="118" spans="1:28" s="40" customFormat="1" ht="20.25" customHeight="1" x14ac:dyDescent="0.25">
      <c r="A118" s="860"/>
      <c r="B118" s="1375"/>
      <c r="C118" s="1376"/>
      <c r="D118" s="1189"/>
      <c r="E118" s="399"/>
      <c r="F118" s="79"/>
      <c r="G118" s="713"/>
      <c r="H118" s="713"/>
      <c r="I118" s="79"/>
      <c r="J118" s="79"/>
      <c r="K118" s="172"/>
      <c r="L118" s="79" t="s">
        <v>424</v>
      </c>
      <c r="M118" s="215"/>
      <c r="N118" s="215">
        <v>40</v>
      </c>
      <c r="O118" s="79">
        <v>48</v>
      </c>
      <c r="P118" s="79">
        <v>93</v>
      </c>
      <c r="Q118" s="566">
        <v>612</v>
      </c>
      <c r="R118" s="79"/>
      <c r="S118" s="223"/>
      <c r="T118" s="79"/>
      <c r="U118" s="79"/>
      <c r="V118" s="79"/>
      <c r="W118" s="79"/>
      <c r="X118" s="79"/>
      <c r="Y118" s="24"/>
      <c r="Z118" s="79"/>
      <c r="AA118" s="79"/>
      <c r="AB118" s="697"/>
    </row>
    <row r="119" spans="1:28" s="40" customFormat="1" ht="20.25" customHeight="1" x14ac:dyDescent="0.25">
      <c r="A119" s="860"/>
      <c r="B119" s="1375"/>
      <c r="C119" s="1376"/>
      <c r="D119" s="1189"/>
      <c r="E119" s="399"/>
      <c r="F119" s="79"/>
      <c r="G119" s="713"/>
      <c r="H119" s="713"/>
      <c r="I119" s="79"/>
      <c r="J119" s="79"/>
      <c r="K119" s="172"/>
      <c r="L119" s="79" t="s">
        <v>421</v>
      </c>
      <c r="M119" s="215"/>
      <c r="N119" s="215">
        <v>252</v>
      </c>
      <c r="O119" s="79">
        <v>12</v>
      </c>
      <c r="P119" s="79">
        <v>9</v>
      </c>
      <c r="Q119" s="566">
        <v>184</v>
      </c>
      <c r="R119" s="79"/>
      <c r="S119" s="223"/>
      <c r="T119" s="79"/>
      <c r="U119" s="79"/>
      <c r="V119" s="79"/>
      <c r="W119" s="79"/>
      <c r="X119" s="79"/>
      <c r="Y119" s="24"/>
      <c r="Z119" s="79"/>
      <c r="AA119" s="79"/>
      <c r="AB119" s="697"/>
    </row>
    <row r="120" spans="1:28" s="40" customFormat="1" ht="20.25" customHeight="1" thickBot="1" x14ac:dyDescent="0.3">
      <c r="A120" s="867"/>
      <c r="B120" s="1361"/>
      <c r="C120" s="1362"/>
      <c r="D120" s="748" t="s">
        <v>376</v>
      </c>
      <c r="E120" s="749" t="s">
        <v>912</v>
      </c>
      <c r="F120" s="750"/>
      <c r="G120" s="750"/>
      <c r="H120" s="751"/>
      <c r="I120" s="750"/>
      <c r="J120" s="750"/>
      <c r="K120" s="777" t="s">
        <v>914</v>
      </c>
      <c r="L120" s="750" t="s">
        <v>421</v>
      </c>
      <c r="M120" s="754"/>
      <c r="N120" s="754">
        <v>160</v>
      </c>
      <c r="O120" s="750">
        <v>12</v>
      </c>
      <c r="P120" s="750">
        <v>8</v>
      </c>
      <c r="Q120" s="923">
        <v>112</v>
      </c>
      <c r="R120" s="750"/>
      <c r="S120" s="755">
        <f>(N120*O120*P120)/$S$1</f>
        <v>8.8888888888888893</v>
      </c>
      <c r="T120" s="750"/>
      <c r="U120" s="750"/>
      <c r="V120" s="750"/>
      <c r="W120" s="750"/>
      <c r="X120" s="750"/>
      <c r="Y120" s="752"/>
      <c r="Z120" s="750"/>
      <c r="AA120" s="750"/>
      <c r="AB120" s="763"/>
    </row>
    <row r="121" spans="1:28" s="383" customFormat="1" ht="30" customHeight="1" thickBot="1" x14ac:dyDescent="0.3">
      <c r="A121" s="887"/>
      <c r="B121" s="1342" t="s">
        <v>279</v>
      </c>
      <c r="C121" s="1343"/>
      <c r="D121" s="1343"/>
      <c r="E121" s="1343"/>
      <c r="F121" s="1343"/>
      <c r="G121" s="1343"/>
      <c r="H121" s="621"/>
      <c r="I121" s="380"/>
      <c r="J121" s="416"/>
      <c r="K121" s="1033"/>
      <c r="L121" s="375"/>
      <c r="M121" s="377"/>
      <c r="N121" s="384"/>
      <c r="O121" s="384"/>
      <c r="P121" s="384"/>
      <c r="Q121" s="375"/>
      <c r="R121" s="375"/>
      <c r="S121" s="376"/>
      <c r="T121" s="382"/>
      <c r="U121" s="382"/>
      <c r="V121" s="375"/>
      <c r="W121" s="377"/>
      <c r="X121" s="378"/>
      <c r="Y121" s="378"/>
      <c r="Z121" s="379"/>
      <c r="AA121" s="381"/>
      <c r="AB121" s="382"/>
    </row>
    <row r="122" spans="1:28" s="729" customFormat="1" ht="117.75" customHeight="1" x14ac:dyDescent="0.25">
      <c r="A122" s="871" t="s">
        <v>1612</v>
      </c>
      <c r="B122" s="1229"/>
      <c r="C122" s="1230"/>
      <c r="D122" s="1188" t="s">
        <v>938</v>
      </c>
      <c r="E122" s="400" t="s">
        <v>986</v>
      </c>
      <c r="F122" s="194" t="s">
        <v>988</v>
      </c>
      <c r="G122" s="901">
        <v>29999</v>
      </c>
      <c r="H122" s="901">
        <v>45999</v>
      </c>
      <c r="I122" s="194" t="s">
        <v>133</v>
      </c>
      <c r="J122" s="194" t="s">
        <v>85</v>
      </c>
      <c r="K122" s="308" t="s">
        <v>335</v>
      </c>
      <c r="L122" s="309" t="s">
        <v>1749</v>
      </c>
      <c r="M122" s="60" t="s">
        <v>1812</v>
      </c>
      <c r="N122" s="195" t="s">
        <v>1746</v>
      </c>
      <c r="O122" s="194">
        <v>43</v>
      </c>
      <c r="P122" s="194" t="s">
        <v>1747</v>
      </c>
      <c r="Q122" s="924">
        <v>1160</v>
      </c>
      <c r="R122" s="194"/>
      <c r="S122" s="727"/>
      <c r="T122" s="194">
        <v>239</v>
      </c>
      <c r="U122" s="194">
        <v>180</v>
      </c>
      <c r="V122" s="194">
        <v>146</v>
      </c>
      <c r="W122" s="194"/>
      <c r="X122" s="194" t="s">
        <v>1828</v>
      </c>
      <c r="Y122" s="195" t="s">
        <v>192</v>
      </c>
      <c r="Z122" s="194">
        <v>2</v>
      </c>
      <c r="AA122" s="194">
        <v>5</v>
      </c>
      <c r="AB122" s="728" t="s">
        <v>781</v>
      </c>
    </row>
    <row r="123" spans="1:28" s="197" customFormat="1" ht="20.25" customHeight="1" x14ac:dyDescent="0.25">
      <c r="A123" s="860"/>
      <c r="B123" s="718"/>
      <c r="C123" s="719"/>
      <c r="D123" s="1189"/>
      <c r="E123" s="387"/>
      <c r="F123" s="79"/>
      <c r="G123" s="902"/>
      <c r="H123" s="902"/>
      <c r="I123" s="79"/>
      <c r="J123" s="79"/>
      <c r="K123" s="172"/>
      <c r="L123" s="91" t="s">
        <v>424</v>
      </c>
      <c r="M123" s="252"/>
      <c r="N123" s="251" t="s">
        <v>112</v>
      </c>
      <c r="O123" s="79">
        <v>48</v>
      </c>
      <c r="P123" s="79">
        <v>90</v>
      </c>
      <c r="Q123" s="566">
        <v>1500</v>
      </c>
      <c r="R123" s="79"/>
      <c r="S123" s="223"/>
      <c r="T123" s="79"/>
      <c r="U123" s="79"/>
      <c r="V123" s="79"/>
      <c r="W123" s="79"/>
      <c r="X123" s="79"/>
      <c r="Y123" s="251"/>
      <c r="Z123" s="79"/>
      <c r="AA123" s="79"/>
      <c r="AB123" s="307"/>
    </row>
    <row r="124" spans="1:28" s="197" customFormat="1" ht="20.25" customHeight="1" x14ac:dyDescent="0.25">
      <c r="A124" s="860"/>
      <c r="B124" s="718"/>
      <c r="C124" s="719"/>
      <c r="D124" s="1189"/>
      <c r="E124" s="387"/>
      <c r="F124" s="79"/>
      <c r="G124" s="902"/>
      <c r="H124" s="902"/>
      <c r="I124" s="79"/>
      <c r="J124" s="79"/>
      <c r="K124" s="172"/>
      <c r="L124" s="91" t="s">
        <v>424</v>
      </c>
      <c r="M124" s="252"/>
      <c r="N124" s="251" t="s">
        <v>112</v>
      </c>
      <c r="O124" s="79">
        <v>48</v>
      </c>
      <c r="P124" s="79">
        <v>90</v>
      </c>
      <c r="Q124" s="566">
        <v>1050</v>
      </c>
      <c r="R124" s="79"/>
      <c r="S124" s="223"/>
      <c r="T124" s="79"/>
      <c r="U124" s="79"/>
      <c r="V124" s="79"/>
      <c r="W124" s="79"/>
      <c r="X124" s="79"/>
      <c r="Y124" s="251"/>
      <c r="Z124" s="79"/>
      <c r="AA124" s="79"/>
      <c r="AB124" s="307"/>
    </row>
    <row r="125" spans="1:28" s="197" customFormat="1" ht="20.25" customHeight="1" x14ac:dyDescent="0.25">
      <c r="A125" s="860"/>
      <c r="B125" s="718"/>
      <c r="C125" s="719"/>
      <c r="D125" s="1189"/>
      <c r="E125" s="387"/>
      <c r="F125" s="79"/>
      <c r="G125" s="902"/>
      <c r="H125" s="902"/>
      <c r="I125" s="79"/>
      <c r="J125" s="79"/>
      <c r="K125" s="172"/>
      <c r="L125" s="79" t="s">
        <v>421</v>
      </c>
      <c r="M125" s="252"/>
      <c r="N125" s="251" t="s">
        <v>426</v>
      </c>
      <c r="O125" s="79">
        <v>13</v>
      </c>
      <c r="P125" s="79">
        <v>8</v>
      </c>
      <c r="Q125" s="566">
        <v>184</v>
      </c>
      <c r="R125" s="79"/>
      <c r="S125" s="223"/>
      <c r="T125" s="79"/>
      <c r="U125" s="79"/>
      <c r="V125" s="79"/>
      <c r="W125" s="79"/>
      <c r="X125" s="79"/>
      <c r="Y125" s="251"/>
      <c r="Z125" s="79"/>
      <c r="AA125" s="79"/>
      <c r="AB125" s="307"/>
    </row>
    <row r="126" spans="1:28" s="197" customFormat="1" ht="20.25" customHeight="1" x14ac:dyDescent="0.25">
      <c r="A126" s="860"/>
      <c r="B126" s="718"/>
      <c r="C126" s="719"/>
      <c r="D126" s="1189"/>
      <c r="E126" s="387"/>
      <c r="F126" s="79"/>
      <c r="G126" s="902"/>
      <c r="H126" s="902"/>
      <c r="I126" s="79"/>
      <c r="J126" s="79"/>
      <c r="K126" s="172"/>
      <c r="L126" s="79" t="s">
        <v>421</v>
      </c>
      <c r="M126" s="252"/>
      <c r="N126" s="251" t="s">
        <v>426</v>
      </c>
      <c r="O126" s="79">
        <v>13</v>
      </c>
      <c r="P126" s="79">
        <v>8</v>
      </c>
      <c r="Q126" s="566">
        <v>160</v>
      </c>
      <c r="R126" s="79"/>
      <c r="S126" s="223"/>
      <c r="T126" s="79"/>
      <c r="U126" s="79"/>
      <c r="V126" s="79"/>
      <c r="W126" s="79"/>
      <c r="X126" s="79"/>
      <c r="Y126" s="251"/>
      <c r="Z126" s="79"/>
      <c r="AA126" s="79"/>
      <c r="AB126" s="307"/>
    </row>
    <row r="127" spans="1:28" s="84" customFormat="1" ht="28.5" customHeight="1" thickBot="1" x14ac:dyDescent="0.3">
      <c r="A127" s="890"/>
      <c r="B127" s="1361"/>
      <c r="C127" s="1362"/>
      <c r="D127" s="903" t="s">
        <v>990</v>
      </c>
      <c r="E127" s="349" t="s">
        <v>987</v>
      </c>
      <c r="F127" s="80" t="s">
        <v>989</v>
      </c>
      <c r="G127" s="1133">
        <v>29999</v>
      </c>
      <c r="H127" s="1133">
        <v>45999</v>
      </c>
      <c r="I127" s="80"/>
      <c r="J127" s="80"/>
      <c r="K127" s="906" t="s">
        <v>1060</v>
      </c>
      <c r="L127" s="80" t="s">
        <v>421</v>
      </c>
      <c r="M127" s="1134"/>
      <c r="N127" s="229" t="s">
        <v>1748</v>
      </c>
      <c r="O127" s="80">
        <v>13</v>
      </c>
      <c r="P127" s="80">
        <v>8</v>
      </c>
      <c r="Q127" s="565">
        <v>144</v>
      </c>
      <c r="R127" s="80"/>
      <c r="S127" s="82"/>
      <c r="T127" s="80"/>
      <c r="U127" s="80"/>
      <c r="V127" s="80"/>
      <c r="W127" s="80"/>
      <c r="X127" s="80"/>
      <c r="Y127" s="229"/>
      <c r="Z127" s="80"/>
      <c r="AA127" s="80"/>
      <c r="AB127" s="1135"/>
    </row>
    <row r="128" spans="1:28" s="383" customFormat="1" ht="30" customHeight="1" thickBot="1" x14ac:dyDescent="0.3">
      <c r="A128" s="887"/>
      <c r="B128" s="1342" t="s">
        <v>1171</v>
      </c>
      <c r="C128" s="1343"/>
      <c r="D128" s="1343"/>
      <c r="E128" s="1343"/>
      <c r="F128" s="1343"/>
      <c r="G128" s="1343"/>
      <c r="H128" s="621"/>
      <c r="I128" s="380"/>
      <c r="J128" s="416"/>
      <c r="K128" s="1033"/>
      <c r="L128" s="375"/>
      <c r="M128" s="377"/>
      <c r="N128" s="384"/>
      <c r="O128" s="384"/>
      <c r="P128" s="384"/>
      <c r="Q128" s="375"/>
      <c r="R128" s="375"/>
      <c r="S128" s="376"/>
      <c r="T128" s="382"/>
      <c r="U128" s="382"/>
      <c r="V128" s="375"/>
      <c r="W128" s="377"/>
      <c r="X128" s="378"/>
      <c r="Y128" s="378"/>
      <c r="Z128" s="379"/>
      <c r="AA128" s="381"/>
      <c r="AB128" s="382"/>
    </row>
    <row r="129" spans="1:28" ht="68.099999999999994" customHeight="1" x14ac:dyDescent="0.25">
      <c r="A129" s="865" t="s">
        <v>1613</v>
      </c>
      <c r="B129" s="1351"/>
      <c r="C129" s="1352"/>
      <c r="D129" s="1389" t="s">
        <v>1193</v>
      </c>
      <c r="E129" s="388" t="s">
        <v>991</v>
      </c>
      <c r="F129" s="48" t="s">
        <v>659</v>
      </c>
      <c r="G129" s="187">
        <v>11499</v>
      </c>
      <c r="H129" s="187">
        <v>17249</v>
      </c>
      <c r="I129" s="48" t="s">
        <v>236</v>
      </c>
      <c r="J129" s="48" t="s">
        <v>85</v>
      </c>
      <c r="K129" s="170" t="s">
        <v>832</v>
      </c>
      <c r="L129" s="48">
        <v>1</v>
      </c>
      <c r="M129" s="60" t="s">
        <v>1812</v>
      </c>
      <c r="N129" s="50"/>
      <c r="O129" s="48"/>
      <c r="P129" s="48"/>
      <c r="Q129" s="557">
        <v>1310</v>
      </c>
      <c r="R129" s="48"/>
      <c r="S129" s="51"/>
      <c r="T129" s="48">
        <v>122</v>
      </c>
      <c r="U129" s="48">
        <v>93</v>
      </c>
      <c r="V129" s="48">
        <v>106.5</v>
      </c>
      <c r="W129" s="48"/>
      <c r="X129" s="48" t="s">
        <v>1828</v>
      </c>
      <c r="Y129" s="1" t="s">
        <v>192</v>
      </c>
      <c r="Z129" s="48">
        <v>2</v>
      </c>
      <c r="AA129" s="48">
        <v>5</v>
      </c>
      <c r="AB129" s="153" t="s">
        <v>780</v>
      </c>
    </row>
    <row r="130" spans="1:28" s="8" customFormat="1" ht="195" customHeight="1" x14ac:dyDescent="0.25">
      <c r="A130" s="862"/>
      <c r="B130" s="1353"/>
      <c r="C130" s="1354"/>
      <c r="D130" s="1390"/>
      <c r="E130" s="388" t="s">
        <v>1175</v>
      </c>
      <c r="F130" s="48" t="s">
        <v>659</v>
      </c>
      <c r="G130" s="187">
        <v>13999</v>
      </c>
      <c r="H130" s="187">
        <v>21999</v>
      </c>
      <c r="I130" s="48" t="s">
        <v>237</v>
      </c>
      <c r="J130" s="48" t="s">
        <v>85</v>
      </c>
      <c r="K130" s="170" t="s">
        <v>833</v>
      </c>
      <c r="L130" s="48">
        <v>1</v>
      </c>
      <c r="M130" s="60" t="s">
        <v>1812</v>
      </c>
      <c r="N130" s="50"/>
      <c r="O130" s="48"/>
      <c r="P130" s="48"/>
      <c r="Q130" s="557">
        <v>1310</v>
      </c>
      <c r="R130" s="48"/>
      <c r="S130" s="51"/>
      <c r="T130" s="48">
        <v>180</v>
      </c>
      <c r="U130" s="48">
        <v>122</v>
      </c>
      <c r="V130" s="48">
        <v>115</v>
      </c>
      <c r="W130" s="48"/>
      <c r="X130" s="48" t="s">
        <v>1828</v>
      </c>
      <c r="Y130" s="1" t="s">
        <v>192</v>
      </c>
      <c r="Z130" s="48">
        <v>2</v>
      </c>
      <c r="AA130" s="48">
        <v>5</v>
      </c>
      <c r="AB130" s="153"/>
    </row>
    <row r="131" spans="1:28" s="121" customFormat="1" ht="64.5" customHeight="1" thickBot="1" x14ac:dyDescent="0.3">
      <c r="A131" s="874" t="s">
        <v>1613</v>
      </c>
      <c r="B131" s="1019"/>
      <c r="C131" s="625"/>
      <c r="D131" s="518" t="s">
        <v>940</v>
      </c>
      <c r="E131" s="391" t="s">
        <v>1174</v>
      </c>
      <c r="F131" s="56" t="s">
        <v>659</v>
      </c>
      <c r="G131" s="671">
        <v>16749</v>
      </c>
      <c r="H131" s="671">
        <v>25999</v>
      </c>
      <c r="I131" s="56" t="s">
        <v>149</v>
      </c>
      <c r="J131" s="56" t="s">
        <v>85</v>
      </c>
      <c r="K131" s="171" t="s">
        <v>939</v>
      </c>
      <c r="L131" s="56">
        <v>1</v>
      </c>
      <c r="M131" s="60" t="s">
        <v>1812</v>
      </c>
      <c r="N131" s="60"/>
      <c r="O131" s="56"/>
      <c r="P131" s="56"/>
      <c r="Q131" s="560">
        <v>1310</v>
      </c>
      <c r="R131" s="56"/>
      <c r="S131" s="61"/>
      <c r="T131" s="56">
        <v>239</v>
      </c>
      <c r="U131" s="56">
        <v>122</v>
      </c>
      <c r="V131" s="56">
        <v>115</v>
      </c>
      <c r="W131" s="56"/>
      <c r="X131" s="56" t="s">
        <v>1828</v>
      </c>
      <c r="Y131" s="26" t="s">
        <v>192</v>
      </c>
      <c r="Z131" s="56">
        <v>2</v>
      </c>
      <c r="AA131" s="56">
        <v>5</v>
      </c>
      <c r="AB131" s="216"/>
    </row>
    <row r="132" spans="1:28" s="383" customFormat="1" ht="30" customHeight="1" thickBot="1" x14ac:dyDescent="0.3">
      <c r="A132" s="887"/>
      <c r="B132" s="1342" t="s">
        <v>1606</v>
      </c>
      <c r="C132" s="1343"/>
      <c r="D132" s="1343"/>
      <c r="E132" s="1343"/>
      <c r="F132" s="1343"/>
      <c r="G132" s="1343"/>
      <c r="H132" s="621"/>
      <c r="I132" s="380"/>
      <c r="J132" s="416"/>
      <c r="K132" s="1033"/>
      <c r="L132" s="375"/>
      <c r="M132" s="377"/>
      <c r="N132" s="384"/>
      <c r="O132" s="384"/>
      <c r="P132" s="384"/>
      <c r="Q132" s="375"/>
      <c r="R132" s="375"/>
      <c r="S132" s="376"/>
      <c r="T132" s="382"/>
      <c r="U132" s="382"/>
      <c r="V132" s="375"/>
      <c r="W132" s="377"/>
      <c r="X132" s="378"/>
      <c r="Y132" s="378"/>
      <c r="Z132" s="379"/>
      <c r="AA132" s="381"/>
      <c r="AB132" s="382"/>
    </row>
    <row r="133" spans="1:28" s="1144" customFormat="1" ht="129.75" customHeight="1" x14ac:dyDescent="0.25">
      <c r="A133" s="1136" t="s">
        <v>1607</v>
      </c>
      <c r="B133" s="1344"/>
      <c r="C133" s="1344"/>
      <c r="D133" s="1137" t="s">
        <v>1864</v>
      </c>
      <c r="E133" s="1138" t="s">
        <v>1867</v>
      </c>
      <c r="F133" s="1139" t="s">
        <v>396</v>
      </c>
      <c r="G133" s="1140">
        <v>31999</v>
      </c>
      <c r="H133" s="1140">
        <v>43999</v>
      </c>
      <c r="I133" s="1139" t="s">
        <v>1868</v>
      </c>
      <c r="J133" s="1139" t="s">
        <v>85</v>
      </c>
      <c r="K133" s="1141"/>
      <c r="L133" s="1139"/>
      <c r="M133" s="488" t="s">
        <v>1812</v>
      </c>
      <c r="N133" s="1142"/>
      <c r="O133" s="1139"/>
      <c r="P133" s="1139"/>
      <c r="Q133" s="1139"/>
      <c r="R133" s="1139"/>
      <c r="S133" s="1143"/>
      <c r="T133" s="1139"/>
      <c r="U133" s="1139"/>
      <c r="V133" s="1139"/>
      <c r="W133" s="1139"/>
      <c r="X133" s="1139" t="s">
        <v>1828</v>
      </c>
      <c r="Y133" s="1142" t="s">
        <v>192</v>
      </c>
      <c r="Z133" s="1139"/>
      <c r="AA133" s="444">
        <v>5</v>
      </c>
      <c r="AB133" s="163" t="s">
        <v>781</v>
      </c>
    </row>
    <row r="134" spans="1:28" s="420" customFormat="1" ht="128.25" customHeight="1" thickBot="1" x14ac:dyDescent="0.3">
      <c r="A134" s="1145" t="s">
        <v>1607</v>
      </c>
      <c r="B134" s="1345"/>
      <c r="C134" s="1345"/>
      <c r="D134" s="1146" t="s">
        <v>1865</v>
      </c>
      <c r="E134" s="1147" t="s">
        <v>1866</v>
      </c>
      <c r="F134" s="1066" t="s">
        <v>989</v>
      </c>
      <c r="G134" s="1148">
        <v>36500</v>
      </c>
      <c r="H134" s="1148">
        <v>50500</v>
      </c>
      <c r="I134" s="1066" t="s">
        <v>1869</v>
      </c>
      <c r="J134" s="958" t="s">
        <v>85</v>
      </c>
      <c r="K134" s="1149" t="s">
        <v>56</v>
      </c>
      <c r="L134" s="1066"/>
      <c r="M134" s="488" t="s">
        <v>1812</v>
      </c>
      <c r="N134" s="1150"/>
      <c r="O134" s="1066"/>
      <c r="P134" s="1066"/>
      <c r="Q134" s="1066"/>
      <c r="R134" s="1066"/>
      <c r="S134" s="1151"/>
      <c r="T134" s="1066"/>
      <c r="U134" s="1066"/>
      <c r="V134" s="1066"/>
      <c r="W134" s="1066"/>
      <c r="X134" s="1066" t="s">
        <v>1828</v>
      </c>
      <c r="Y134" s="1150"/>
      <c r="Z134" s="1066"/>
      <c r="AA134" s="1127"/>
      <c r="AB134" s="1152"/>
    </row>
    <row r="135" spans="1:28" s="503" customFormat="1" ht="42.75" customHeight="1" thickBot="1" x14ac:dyDescent="0.3">
      <c r="A135" s="875"/>
      <c r="B135" s="1396" t="s">
        <v>1343</v>
      </c>
      <c r="C135" s="1397"/>
      <c r="D135" s="1398"/>
      <c r="E135" s="524"/>
      <c r="F135" s="525"/>
      <c r="G135" s="526"/>
      <c r="H135" s="526"/>
      <c r="I135" s="525"/>
      <c r="J135" s="527"/>
      <c r="K135" s="498"/>
      <c r="L135" s="527"/>
      <c r="M135" s="499"/>
      <c r="N135" s="501"/>
      <c r="O135" s="498"/>
      <c r="P135" s="498"/>
      <c r="Q135" s="498"/>
      <c r="R135" s="498"/>
      <c r="S135" s="500"/>
      <c r="T135" s="498"/>
      <c r="U135" s="498"/>
      <c r="V135" s="498"/>
      <c r="W135" s="498"/>
      <c r="X135" s="498"/>
      <c r="Y135" s="501"/>
      <c r="Z135" s="498"/>
      <c r="AA135" s="498"/>
      <c r="AB135" s="502"/>
    </row>
    <row r="136" spans="1:28" s="787" customFormat="1" ht="40.35" customHeight="1" x14ac:dyDescent="0.25">
      <c r="A136" s="876">
        <v>19</v>
      </c>
      <c r="B136" s="1381" t="s">
        <v>1286</v>
      </c>
      <c r="C136" s="1382"/>
      <c r="D136" s="778" t="s">
        <v>1290</v>
      </c>
      <c r="E136" s="779" t="s">
        <v>1152</v>
      </c>
      <c r="F136" s="780" t="s">
        <v>148</v>
      </c>
      <c r="G136" s="781">
        <v>319</v>
      </c>
      <c r="H136" s="781">
        <v>524</v>
      </c>
      <c r="I136" s="780" t="s">
        <v>1932</v>
      </c>
      <c r="J136" s="780" t="s">
        <v>85</v>
      </c>
      <c r="K136" s="782" t="s">
        <v>441</v>
      </c>
      <c r="L136" s="783" t="s">
        <v>382</v>
      </c>
      <c r="M136" s="909" t="s">
        <v>1813</v>
      </c>
      <c r="N136" s="784" t="s">
        <v>118</v>
      </c>
      <c r="O136" s="780">
        <v>6</v>
      </c>
      <c r="P136" s="780">
        <v>6</v>
      </c>
      <c r="Q136" s="562">
        <v>15</v>
      </c>
      <c r="R136" s="780"/>
      <c r="S136" s="785"/>
      <c r="T136" s="780"/>
      <c r="U136" s="783"/>
      <c r="V136" s="783"/>
      <c r="W136" s="780"/>
      <c r="X136" s="780" t="s">
        <v>1829</v>
      </c>
      <c r="Y136" s="784" t="s">
        <v>192</v>
      </c>
      <c r="Z136" s="780">
        <v>1</v>
      </c>
      <c r="AA136" s="780">
        <v>5</v>
      </c>
      <c r="AB136" s="786"/>
    </row>
    <row r="137" spans="1:28" s="796" customFormat="1" ht="40.35" customHeight="1" x14ac:dyDescent="0.25">
      <c r="A137" s="877">
        <v>19</v>
      </c>
      <c r="B137" s="1227" t="s">
        <v>1287</v>
      </c>
      <c r="C137" s="1228"/>
      <c r="D137" s="788" t="s">
        <v>1291</v>
      </c>
      <c r="E137" s="789" t="s">
        <v>1153</v>
      </c>
      <c r="F137" s="790" t="s">
        <v>148</v>
      </c>
      <c r="G137" s="791" t="s">
        <v>1930</v>
      </c>
      <c r="H137" s="791" t="s">
        <v>1933</v>
      </c>
      <c r="I137" s="797" t="s">
        <v>1929</v>
      </c>
      <c r="J137" s="790" t="s">
        <v>85</v>
      </c>
      <c r="K137" s="782" t="s">
        <v>1376</v>
      </c>
      <c r="L137" s="792" t="s">
        <v>382</v>
      </c>
      <c r="M137" s="909" t="s">
        <v>1813</v>
      </c>
      <c r="N137" s="793" t="s">
        <v>118</v>
      </c>
      <c r="O137" s="790">
        <v>6</v>
      </c>
      <c r="P137" s="790">
        <v>6</v>
      </c>
      <c r="Q137" s="557">
        <v>15</v>
      </c>
      <c r="R137" s="790"/>
      <c r="S137" s="794"/>
      <c r="T137" s="780"/>
      <c r="U137" s="783"/>
      <c r="V137" s="783"/>
      <c r="W137" s="790"/>
      <c r="X137" s="790" t="s">
        <v>1829</v>
      </c>
      <c r="Y137" s="793" t="s">
        <v>192</v>
      </c>
      <c r="Z137" s="790">
        <v>1</v>
      </c>
      <c r="AA137" s="790">
        <v>5</v>
      </c>
      <c r="AB137" s="795"/>
    </row>
    <row r="138" spans="1:28" s="796" customFormat="1" ht="40.35" customHeight="1" x14ac:dyDescent="0.25">
      <c r="A138" s="877">
        <v>19</v>
      </c>
      <c r="B138" s="1227" t="s">
        <v>1288</v>
      </c>
      <c r="C138" s="1228"/>
      <c r="D138" s="788" t="s">
        <v>1290</v>
      </c>
      <c r="E138" s="789" t="s">
        <v>1154</v>
      </c>
      <c r="F138" s="790" t="s">
        <v>93</v>
      </c>
      <c r="G138" s="791" t="s">
        <v>1931</v>
      </c>
      <c r="H138" s="791" t="s">
        <v>1934</v>
      </c>
      <c r="I138" s="797" t="s">
        <v>1929</v>
      </c>
      <c r="J138" s="790" t="s">
        <v>85</v>
      </c>
      <c r="K138" s="798" t="s">
        <v>879</v>
      </c>
      <c r="L138" s="792" t="s">
        <v>382</v>
      </c>
      <c r="M138" s="909" t="s">
        <v>1813</v>
      </c>
      <c r="N138" s="793" t="s">
        <v>118</v>
      </c>
      <c r="O138" s="790">
        <v>6</v>
      </c>
      <c r="P138" s="790">
        <v>6</v>
      </c>
      <c r="Q138" s="557">
        <v>15</v>
      </c>
      <c r="R138" s="790"/>
      <c r="S138" s="794"/>
      <c r="T138" s="780"/>
      <c r="U138" s="783"/>
      <c r="V138" s="783"/>
      <c r="W138" s="790"/>
      <c r="X138" s="790" t="s">
        <v>1829</v>
      </c>
      <c r="Y138" s="793" t="s">
        <v>192</v>
      </c>
      <c r="Z138" s="790">
        <v>1</v>
      </c>
      <c r="AA138" s="790">
        <v>5</v>
      </c>
      <c r="AB138" s="795"/>
    </row>
    <row r="139" spans="1:28" s="796" customFormat="1" ht="40.35" customHeight="1" x14ac:dyDescent="0.25">
      <c r="A139" s="877">
        <v>19</v>
      </c>
      <c r="B139" s="1227" t="s">
        <v>1289</v>
      </c>
      <c r="C139" s="1228"/>
      <c r="D139" s="788" t="s">
        <v>1291</v>
      </c>
      <c r="E139" s="789" t="s">
        <v>1155</v>
      </c>
      <c r="F139" s="790" t="s">
        <v>93</v>
      </c>
      <c r="G139" s="791" t="s">
        <v>1930</v>
      </c>
      <c r="H139" s="791" t="s">
        <v>1933</v>
      </c>
      <c r="I139" s="797" t="s">
        <v>1929</v>
      </c>
      <c r="J139" s="790" t="s">
        <v>85</v>
      </c>
      <c r="K139" s="782" t="s">
        <v>1377</v>
      </c>
      <c r="L139" s="792" t="s">
        <v>382</v>
      </c>
      <c r="M139" s="909" t="s">
        <v>1813</v>
      </c>
      <c r="N139" s="793" t="s">
        <v>118</v>
      </c>
      <c r="O139" s="790">
        <v>6</v>
      </c>
      <c r="P139" s="790">
        <v>6</v>
      </c>
      <c r="Q139" s="557">
        <v>15</v>
      </c>
      <c r="R139" s="790"/>
      <c r="S139" s="794"/>
      <c r="T139" s="780"/>
      <c r="U139" s="783"/>
      <c r="V139" s="783"/>
      <c r="W139" s="790"/>
      <c r="X139" s="790" t="s">
        <v>1829</v>
      </c>
      <c r="Y139" s="793" t="s">
        <v>192</v>
      </c>
      <c r="Z139" s="790">
        <v>1</v>
      </c>
      <c r="AA139" s="790">
        <v>5</v>
      </c>
      <c r="AB139" s="795"/>
    </row>
    <row r="140" spans="1:28" ht="83.1" customHeight="1" x14ac:dyDescent="0.25">
      <c r="A140" s="872">
        <v>19</v>
      </c>
      <c r="B140" s="1206"/>
      <c r="C140" s="1207"/>
      <c r="D140" s="1219" t="s">
        <v>1150</v>
      </c>
      <c r="E140" s="388" t="s">
        <v>1066</v>
      </c>
      <c r="F140" s="48" t="s">
        <v>148</v>
      </c>
      <c r="G140" s="291" t="s">
        <v>1151</v>
      </c>
      <c r="H140" s="187">
        <v>210</v>
      </c>
      <c r="I140" s="48"/>
      <c r="J140" s="48" t="s">
        <v>85</v>
      </c>
      <c r="K140" s="6" t="s">
        <v>585</v>
      </c>
      <c r="L140" s="70">
        <v>1</v>
      </c>
      <c r="M140" s="56" t="s">
        <v>1813</v>
      </c>
      <c r="N140" s="1" t="s">
        <v>1815</v>
      </c>
      <c r="O140" s="48">
        <v>4</v>
      </c>
      <c r="P140" s="48">
        <v>4</v>
      </c>
      <c r="Q140" s="557">
        <v>4</v>
      </c>
      <c r="R140" s="48"/>
      <c r="S140" s="51"/>
      <c r="T140" s="52"/>
      <c r="U140" s="53"/>
      <c r="V140" s="53"/>
      <c r="W140" s="48"/>
      <c r="X140" s="48" t="s">
        <v>1829</v>
      </c>
      <c r="Y140" s="1" t="s">
        <v>192</v>
      </c>
      <c r="Z140" s="48">
        <v>1</v>
      </c>
      <c r="AA140" s="48">
        <v>5</v>
      </c>
    </row>
    <row r="141" spans="1:28" ht="31.5" customHeight="1" x14ac:dyDescent="0.25">
      <c r="A141" s="860"/>
      <c r="B141" s="1223"/>
      <c r="C141" s="1224"/>
      <c r="D141" s="1220"/>
      <c r="E141" s="388" t="s">
        <v>1067</v>
      </c>
      <c r="F141" s="48" t="s">
        <v>93</v>
      </c>
      <c r="G141" s="291" t="s">
        <v>1151</v>
      </c>
      <c r="H141" s="187">
        <v>210</v>
      </c>
      <c r="I141" s="48"/>
      <c r="J141" s="48"/>
      <c r="K141" s="170" t="s">
        <v>923</v>
      </c>
      <c r="L141" s="48"/>
      <c r="M141" s="56" t="s">
        <v>1813</v>
      </c>
      <c r="N141" s="50">
        <v>72</v>
      </c>
      <c r="O141" s="48">
        <v>4</v>
      </c>
      <c r="P141" s="48">
        <v>4</v>
      </c>
      <c r="Q141" s="557">
        <v>4</v>
      </c>
      <c r="R141" s="48"/>
      <c r="S141" s="51"/>
      <c r="T141" s="48"/>
      <c r="U141" s="48"/>
      <c r="V141" s="48"/>
      <c r="W141" s="48"/>
      <c r="X141" s="48" t="s">
        <v>1829</v>
      </c>
      <c r="Y141" s="1" t="s">
        <v>192</v>
      </c>
      <c r="Z141" s="48"/>
      <c r="AA141" s="48"/>
      <c r="AB141" s="9"/>
    </row>
    <row r="142" spans="1:28" ht="102.95" customHeight="1" x14ac:dyDescent="0.25">
      <c r="A142" s="860">
        <v>19</v>
      </c>
      <c r="B142" s="1223"/>
      <c r="C142" s="1224"/>
      <c r="D142" s="256" t="s">
        <v>828</v>
      </c>
      <c r="E142" s="388" t="s">
        <v>1016</v>
      </c>
      <c r="F142" s="48" t="s">
        <v>148</v>
      </c>
      <c r="G142" s="291" t="s">
        <v>1192</v>
      </c>
      <c r="H142" s="187">
        <v>250</v>
      </c>
      <c r="I142" s="48"/>
      <c r="J142" s="48" t="s">
        <v>85</v>
      </c>
      <c r="K142" s="6" t="s">
        <v>880</v>
      </c>
      <c r="L142" s="70">
        <v>1</v>
      </c>
      <c r="M142" s="56" t="s">
        <v>1813</v>
      </c>
      <c r="N142" s="1" t="s">
        <v>1815</v>
      </c>
      <c r="O142" s="48">
        <v>4</v>
      </c>
      <c r="P142" s="48">
        <v>4</v>
      </c>
      <c r="Q142" s="557">
        <v>5</v>
      </c>
      <c r="R142" s="48"/>
      <c r="S142" s="51"/>
      <c r="T142" s="52"/>
      <c r="U142" s="53"/>
      <c r="V142" s="53"/>
      <c r="W142" s="48"/>
      <c r="X142" s="48" t="s">
        <v>1829</v>
      </c>
      <c r="Y142" s="1" t="s">
        <v>192</v>
      </c>
      <c r="Z142" s="48">
        <v>1</v>
      </c>
      <c r="AA142" s="48">
        <v>5</v>
      </c>
    </row>
    <row r="143" spans="1:28" ht="30.75" customHeight="1" x14ac:dyDescent="0.25">
      <c r="A143" s="870"/>
      <c r="B143" s="293"/>
      <c r="C143" s="294"/>
      <c r="D143" s="970"/>
      <c r="E143" s="388" t="s">
        <v>1017</v>
      </c>
      <c r="F143" s="48" t="s">
        <v>93</v>
      </c>
      <c r="G143" s="291" t="s">
        <v>1192</v>
      </c>
      <c r="H143" s="187">
        <v>250</v>
      </c>
      <c r="I143" s="48"/>
      <c r="J143" s="48"/>
      <c r="K143" s="170" t="s">
        <v>924</v>
      </c>
      <c r="L143" s="48"/>
      <c r="M143" s="56" t="s">
        <v>1813</v>
      </c>
      <c r="N143" s="50">
        <v>72</v>
      </c>
      <c r="O143" s="48">
        <v>4</v>
      </c>
      <c r="P143" s="48">
        <v>4</v>
      </c>
      <c r="Q143" s="557">
        <v>5</v>
      </c>
      <c r="R143" s="48"/>
      <c r="S143" s="51"/>
      <c r="T143" s="48"/>
      <c r="U143" s="48"/>
      <c r="V143" s="48"/>
      <c r="W143" s="48"/>
      <c r="X143" s="48" t="s">
        <v>1829</v>
      </c>
      <c r="Y143" s="1" t="s">
        <v>192</v>
      </c>
      <c r="Z143" s="48"/>
      <c r="AA143" s="48">
        <v>5</v>
      </c>
      <c r="AB143" s="9"/>
    </row>
    <row r="144" spans="1:28" s="301" customFormat="1" ht="63" customHeight="1" x14ac:dyDescent="0.25">
      <c r="A144" s="879">
        <v>19</v>
      </c>
      <c r="B144" s="448"/>
      <c r="C144" s="449"/>
      <c r="D144" s="1225" t="s">
        <v>1149</v>
      </c>
      <c r="E144" s="386" t="s">
        <v>1734</v>
      </c>
      <c r="F144" s="295" t="s">
        <v>93</v>
      </c>
      <c r="G144" s="296">
        <v>129</v>
      </c>
      <c r="H144" s="296">
        <v>199</v>
      </c>
      <c r="I144" s="295"/>
      <c r="J144" s="295" t="s">
        <v>85</v>
      </c>
      <c r="K144" s="439" t="s">
        <v>1378</v>
      </c>
      <c r="L144" s="297">
        <v>1</v>
      </c>
      <c r="M144" s="487" t="s">
        <v>1813</v>
      </c>
      <c r="N144" s="298">
        <v>60</v>
      </c>
      <c r="O144" s="295">
        <v>4</v>
      </c>
      <c r="P144" s="295">
        <v>4</v>
      </c>
      <c r="Q144" s="557">
        <v>4</v>
      </c>
      <c r="R144" s="295"/>
      <c r="S144" s="300"/>
      <c r="T144" s="444"/>
      <c r="U144" s="445"/>
      <c r="V144" s="445"/>
      <c r="W144" s="295"/>
      <c r="X144" s="295" t="s">
        <v>1829</v>
      </c>
      <c r="Y144" s="299" t="s">
        <v>192</v>
      </c>
      <c r="Z144" s="295">
        <v>1</v>
      </c>
      <c r="AA144" s="295">
        <v>5</v>
      </c>
    </row>
    <row r="145" spans="1:33" s="301" customFormat="1" ht="70.5" customHeight="1" x14ac:dyDescent="0.25">
      <c r="A145" s="879"/>
      <c r="B145" s="448"/>
      <c r="C145" s="449"/>
      <c r="D145" s="1226"/>
      <c r="E145" s="386" t="s">
        <v>1735</v>
      </c>
      <c r="F145" s="295" t="s">
        <v>148</v>
      </c>
      <c r="G145" s="296">
        <v>129</v>
      </c>
      <c r="H145" s="296">
        <v>199</v>
      </c>
      <c r="I145" s="295"/>
      <c r="J145" s="295" t="s">
        <v>85</v>
      </c>
      <c r="K145" s="439" t="s">
        <v>1379</v>
      </c>
      <c r="L145" s="297">
        <v>1</v>
      </c>
      <c r="M145" s="487" t="s">
        <v>1813</v>
      </c>
      <c r="N145" s="298">
        <v>60</v>
      </c>
      <c r="O145" s="295">
        <v>4</v>
      </c>
      <c r="P145" s="295">
        <v>4</v>
      </c>
      <c r="Q145" s="557">
        <v>4</v>
      </c>
      <c r="R145" s="295"/>
      <c r="S145" s="300"/>
      <c r="T145" s="444"/>
      <c r="U145" s="445"/>
      <c r="V145" s="445"/>
      <c r="W145" s="295"/>
      <c r="X145" s="295" t="s">
        <v>1829</v>
      </c>
      <c r="Y145" s="299" t="s">
        <v>192</v>
      </c>
      <c r="Z145" s="295">
        <v>1</v>
      </c>
      <c r="AA145" s="295">
        <v>5</v>
      </c>
    </row>
    <row r="146" spans="1:33" s="301" customFormat="1" ht="150.75" customHeight="1" x14ac:dyDescent="0.25">
      <c r="A146" s="881">
        <v>19</v>
      </c>
      <c r="B146" s="1020"/>
      <c r="C146" s="1021"/>
      <c r="D146" s="900" t="s">
        <v>1999</v>
      </c>
      <c r="E146" s="386" t="s">
        <v>1736</v>
      </c>
      <c r="F146" s="295" t="s">
        <v>1323</v>
      </c>
      <c r="G146" s="296">
        <v>750</v>
      </c>
      <c r="H146" s="296">
        <v>1099</v>
      </c>
      <c r="I146" s="295"/>
      <c r="J146" s="295" t="s">
        <v>85</v>
      </c>
      <c r="K146" s="439" t="s">
        <v>2000</v>
      </c>
      <c r="L146" s="297">
        <v>1</v>
      </c>
      <c r="M146" s="487" t="s">
        <v>1813</v>
      </c>
      <c r="N146" s="298">
        <v>76</v>
      </c>
      <c r="O146" s="295">
        <v>6</v>
      </c>
      <c r="P146" s="295">
        <v>6</v>
      </c>
      <c r="Q146" s="557">
        <v>10</v>
      </c>
      <c r="R146" s="295"/>
      <c r="S146" s="300"/>
      <c r="T146" s="444"/>
      <c r="U146" s="445"/>
      <c r="V146" s="445"/>
      <c r="W146" s="295"/>
      <c r="X146" s="295" t="s">
        <v>56</v>
      </c>
      <c r="Y146" s="299" t="s">
        <v>192</v>
      </c>
      <c r="Z146" s="295">
        <v>1</v>
      </c>
      <c r="AA146" s="295">
        <v>5</v>
      </c>
    </row>
    <row r="147" spans="1:33" s="301" customFormat="1" ht="94.5" customHeight="1" x14ac:dyDescent="0.25">
      <c r="A147" s="939"/>
      <c r="B147" s="1175"/>
      <c r="C147" s="1176"/>
      <c r="D147" s="900" t="s">
        <v>1936</v>
      </c>
      <c r="E147" s="386" t="s">
        <v>1935</v>
      </c>
      <c r="F147" s="295" t="s">
        <v>1323</v>
      </c>
      <c r="G147" s="296">
        <v>199</v>
      </c>
      <c r="H147" s="296">
        <v>299</v>
      </c>
      <c r="I147" s="295"/>
      <c r="J147" s="295" t="s">
        <v>85</v>
      </c>
      <c r="K147" s="439" t="s">
        <v>2001</v>
      </c>
      <c r="L147" s="297">
        <v>1</v>
      </c>
      <c r="M147" s="487" t="s">
        <v>1813</v>
      </c>
      <c r="N147" s="298">
        <v>76</v>
      </c>
      <c r="O147" s="295">
        <v>4</v>
      </c>
      <c r="P147" s="295">
        <v>4</v>
      </c>
      <c r="Q147" s="557">
        <v>15</v>
      </c>
      <c r="R147" s="295"/>
      <c r="S147" s="300"/>
      <c r="T147" s="444"/>
      <c r="U147" s="445"/>
      <c r="V147" s="445"/>
      <c r="W147" s="295"/>
      <c r="X147" s="295"/>
      <c r="Y147" s="299"/>
      <c r="Z147" s="295"/>
      <c r="AA147" s="295"/>
    </row>
    <row r="148" spans="1:33" ht="158.1" customHeight="1" x14ac:dyDescent="0.25">
      <c r="A148" s="872">
        <v>19</v>
      </c>
      <c r="B148" s="1233"/>
      <c r="C148" s="1234"/>
      <c r="D148" s="1219" t="s">
        <v>789</v>
      </c>
      <c r="E148" s="344" t="s">
        <v>1018</v>
      </c>
      <c r="F148" s="48" t="s">
        <v>148</v>
      </c>
      <c r="G148" s="791">
        <v>899</v>
      </c>
      <c r="H148" s="791">
        <v>1399</v>
      </c>
      <c r="I148" s="48"/>
      <c r="J148" s="48" t="s">
        <v>85</v>
      </c>
      <c r="K148" s="6" t="s">
        <v>430</v>
      </c>
      <c r="L148" s="70" t="s">
        <v>810</v>
      </c>
      <c r="M148" s="103" t="s">
        <v>1812</v>
      </c>
      <c r="N148" s="104" t="s">
        <v>112</v>
      </c>
      <c r="O148" s="48">
        <v>48</v>
      </c>
      <c r="P148" s="48">
        <v>90</v>
      </c>
      <c r="Q148" s="557">
        <v>100</v>
      </c>
      <c r="R148" s="48"/>
      <c r="S148" s="51"/>
      <c r="T148" s="52"/>
      <c r="U148" s="53"/>
      <c r="V148" s="53"/>
      <c r="W148" s="48"/>
      <c r="X148" s="48" t="s">
        <v>1830</v>
      </c>
      <c r="Y148" s="104" t="s">
        <v>192</v>
      </c>
      <c r="Z148" s="48">
        <v>1</v>
      </c>
      <c r="AA148" s="48">
        <v>5</v>
      </c>
    </row>
    <row r="149" spans="1:33" ht="24.95" customHeight="1" x14ac:dyDescent="0.25">
      <c r="A149" s="870"/>
      <c r="B149" s="1235"/>
      <c r="C149" s="1236"/>
      <c r="D149" s="1220"/>
      <c r="E149" s="344" t="s">
        <v>1019</v>
      </c>
      <c r="F149" s="48" t="s">
        <v>93</v>
      </c>
      <c r="G149" s="791">
        <v>899</v>
      </c>
      <c r="H149" s="791">
        <v>1399</v>
      </c>
      <c r="I149" s="48"/>
      <c r="J149" s="48"/>
      <c r="K149" s="170" t="s">
        <v>925</v>
      </c>
      <c r="L149" s="48"/>
      <c r="M149" s="103" t="s">
        <v>1812</v>
      </c>
      <c r="N149" s="103">
        <v>40</v>
      </c>
      <c r="O149" s="48">
        <v>48</v>
      </c>
      <c r="P149" s="48">
        <v>90</v>
      </c>
      <c r="Q149" s="557">
        <v>100</v>
      </c>
      <c r="R149" s="48"/>
      <c r="S149" s="51"/>
      <c r="T149" s="48"/>
      <c r="U149" s="48"/>
      <c r="V149" s="48"/>
      <c r="W149" s="48"/>
      <c r="X149" s="48" t="s">
        <v>56</v>
      </c>
      <c r="Y149" s="104"/>
      <c r="Z149" s="48"/>
      <c r="AA149" s="48"/>
      <c r="AB149" s="9"/>
    </row>
    <row r="150" spans="1:33" ht="158.1" customHeight="1" x14ac:dyDescent="0.25">
      <c r="A150" s="872">
        <v>19</v>
      </c>
      <c r="B150" s="1233"/>
      <c r="C150" s="1234"/>
      <c r="D150" s="1219" t="s">
        <v>790</v>
      </c>
      <c r="E150" s="344" t="s">
        <v>1020</v>
      </c>
      <c r="F150" s="48" t="s">
        <v>148</v>
      </c>
      <c r="G150" s="791">
        <v>1699</v>
      </c>
      <c r="H150" s="791">
        <v>2549</v>
      </c>
      <c r="I150" s="48"/>
      <c r="J150" s="48" t="s">
        <v>85</v>
      </c>
      <c r="K150" s="6" t="s">
        <v>926</v>
      </c>
      <c r="L150" s="70" t="s">
        <v>811</v>
      </c>
      <c r="M150" s="103" t="s">
        <v>1812</v>
      </c>
      <c r="N150" s="104" t="s">
        <v>112</v>
      </c>
      <c r="O150" s="48">
        <v>48</v>
      </c>
      <c r="P150" s="48">
        <v>90</v>
      </c>
      <c r="Q150" s="557">
        <v>150</v>
      </c>
      <c r="R150" s="48"/>
      <c r="S150" s="51"/>
      <c r="T150" s="52"/>
      <c r="U150" s="53"/>
      <c r="V150" s="53"/>
      <c r="W150" s="48"/>
      <c r="X150" s="48" t="s">
        <v>1830</v>
      </c>
      <c r="Y150" s="104" t="s">
        <v>192</v>
      </c>
      <c r="Z150" s="48">
        <v>1</v>
      </c>
      <c r="AA150" s="48">
        <v>5</v>
      </c>
    </row>
    <row r="151" spans="1:33" ht="24.95" customHeight="1" x14ac:dyDescent="0.25">
      <c r="A151" s="870"/>
      <c r="B151" s="1235"/>
      <c r="C151" s="1236"/>
      <c r="D151" s="1220"/>
      <c r="E151" s="344" t="s">
        <v>1021</v>
      </c>
      <c r="F151" s="48" t="s">
        <v>93</v>
      </c>
      <c r="G151" s="791">
        <v>1699</v>
      </c>
      <c r="H151" s="791">
        <v>2549</v>
      </c>
      <c r="I151" s="48"/>
      <c r="J151" s="48"/>
      <c r="K151" s="170" t="s">
        <v>927</v>
      </c>
      <c r="L151" s="48"/>
      <c r="M151" s="103" t="s">
        <v>1812</v>
      </c>
      <c r="N151" s="103">
        <v>40</v>
      </c>
      <c r="O151" s="48">
        <v>48</v>
      </c>
      <c r="P151" s="48">
        <v>90</v>
      </c>
      <c r="Q151" s="557">
        <v>150</v>
      </c>
      <c r="R151" s="48"/>
      <c r="S151" s="51"/>
      <c r="T151" s="48"/>
      <c r="U151" s="48"/>
      <c r="V151" s="48"/>
      <c r="W151" s="48"/>
      <c r="X151" s="48" t="s">
        <v>56</v>
      </c>
      <c r="Y151" s="104"/>
      <c r="Z151" s="48"/>
      <c r="AA151" s="48"/>
      <c r="AB151" s="9"/>
    </row>
    <row r="152" spans="1:33" ht="132" customHeight="1" x14ac:dyDescent="0.25">
      <c r="A152" s="860">
        <v>19</v>
      </c>
      <c r="B152" s="1221"/>
      <c r="C152" s="1222"/>
      <c r="D152" s="1190" t="s">
        <v>1292</v>
      </c>
      <c r="E152" s="344" t="s">
        <v>813</v>
      </c>
      <c r="F152" s="48" t="s">
        <v>148</v>
      </c>
      <c r="G152" s="187">
        <v>50</v>
      </c>
      <c r="H152" s="187">
        <v>100</v>
      </c>
      <c r="I152" s="48"/>
      <c r="J152" s="48" t="s">
        <v>85</v>
      </c>
      <c r="K152" s="6" t="s">
        <v>881</v>
      </c>
      <c r="L152" s="70">
        <v>1</v>
      </c>
      <c r="M152" s="103" t="s">
        <v>1813</v>
      </c>
      <c r="N152" s="104" t="s">
        <v>973</v>
      </c>
      <c r="O152" s="48">
        <v>4</v>
      </c>
      <c r="P152" s="48">
        <v>4</v>
      </c>
      <c r="Q152" s="557">
        <v>8</v>
      </c>
      <c r="R152" s="48"/>
      <c r="S152" s="51"/>
      <c r="T152" s="52"/>
      <c r="U152" s="53"/>
      <c r="V152" s="53"/>
      <c r="W152" s="48"/>
      <c r="X152" s="48" t="s">
        <v>1829</v>
      </c>
      <c r="Y152" s="104" t="s">
        <v>192</v>
      </c>
      <c r="Z152" s="48">
        <v>1</v>
      </c>
      <c r="AA152" s="48">
        <v>5</v>
      </c>
    </row>
    <row r="153" spans="1:33" ht="24.95" customHeight="1" x14ac:dyDescent="0.25">
      <c r="A153" s="861"/>
      <c r="B153" s="1221"/>
      <c r="C153" s="1222"/>
      <c r="D153" s="1220"/>
      <c r="E153" s="344"/>
      <c r="F153" s="48" t="s">
        <v>93</v>
      </c>
      <c r="G153" s="187"/>
      <c r="H153" s="187"/>
      <c r="I153" s="48"/>
      <c r="J153" s="48"/>
      <c r="K153" s="170" t="s">
        <v>929</v>
      </c>
      <c r="L153" s="70"/>
      <c r="M153" s="103"/>
      <c r="N153" s="103"/>
      <c r="O153" s="48"/>
      <c r="P153" s="48"/>
      <c r="Q153" s="557"/>
      <c r="R153" s="48"/>
      <c r="S153" s="51"/>
      <c r="T153" s="52"/>
      <c r="U153" s="53"/>
      <c r="V153" s="53"/>
      <c r="W153" s="48"/>
      <c r="X153" s="48" t="s">
        <v>1829</v>
      </c>
      <c r="Y153" s="104"/>
      <c r="Z153" s="48"/>
      <c r="AA153" s="48"/>
      <c r="AB153" s="9"/>
    </row>
    <row r="154" spans="1:33" ht="124.5" customHeight="1" x14ac:dyDescent="0.25">
      <c r="A154" s="860">
        <v>19</v>
      </c>
      <c r="B154" s="1223"/>
      <c r="C154" s="1224"/>
      <c r="D154" s="1190" t="s">
        <v>1293</v>
      </c>
      <c r="E154" s="344" t="s">
        <v>812</v>
      </c>
      <c r="F154" s="48" t="s">
        <v>475</v>
      </c>
      <c r="G154" s="187">
        <v>75</v>
      </c>
      <c r="H154" s="187">
        <v>150</v>
      </c>
      <c r="I154" s="48"/>
      <c r="J154" s="48" t="s">
        <v>85</v>
      </c>
      <c r="K154" s="6" t="s">
        <v>405</v>
      </c>
      <c r="L154" s="70">
        <v>1</v>
      </c>
      <c r="M154" s="103" t="s">
        <v>1813</v>
      </c>
      <c r="N154" s="104" t="s">
        <v>973</v>
      </c>
      <c r="O154" s="48">
        <v>4</v>
      </c>
      <c r="P154" s="48">
        <v>4</v>
      </c>
      <c r="Q154" s="557">
        <v>8</v>
      </c>
      <c r="R154" s="48"/>
      <c r="S154" s="51"/>
      <c r="T154" s="52"/>
      <c r="U154" s="53"/>
      <c r="V154" s="53"/>
      <c r="W154" s="48"/>
      <c r="X154" s="48" t="s">
        <v>1829</v>
      </c>
      <c r="Y154" s="104" t="s">
        <v>192</v>
      </c>
      <c r="Z154" s="48">
        <v>1</v>
      </c>
      <c r="AA154" s="48">
        <v>5</v>
      </c>
    </row>
    <row r="155" spans="1:33" ht="24.95" customHeight="1" x14ac:dyDescent="0.25">
      <c r="A155" s="870"/>
      <c r="B155" s="293"/>
      <c r="C155" s="294"/>
      <c r="D155" s="1220"/>
      <c r="E155" s="388"/>
      <c r="F155" s="48" t="s">
        <v>93</v>
      </c>
      <c r="G155" s="187"/>
      <c r="H155" s="187"/>
      <c r="I155" s="48"/>
      <c r="J155" s="48"/>
      <c r="K155" s="170" t="s">
        <v>928</v>
      </c>
      <c r="L155" s="48"/>
      <c r="M155" s="50"/>
      <c r="N155" s="50"/>
      <c r="O155" s="48"/>
      <c r="P155" s="48"/>
      <c r="Q155" s="557"/>
      <c r="R155" s="48"/>
      <c r="S155" s="51"/>
      <c r="T155" s="48"/>
      <c r="U155" s="48"/>
      <c r="V155" s="48"/>
      <c r="W155" s="48"/>
      <c r="X155" s="48" t="s">
        <v>1829</v>
      </c>
      <c r="Y155" s="1"/>
      <c r="Z155" s="48"/>
      <c r="AA155" s="48"/>
      <c r="AB155" s="9"/>
    </row>
    <row r="156" spans="1:33" s="301" customFormat="1" ht="174.75" customHeight="1" x14ac:dyDescent="0.25">
      <c r="A156" s="880">
        <v>19</v>
      </c>
      <c r="B156" s="436"/>
      <c r="C156" s="437"/>
      <c r="D156" s="438" t="s">
        <v>1121</v>
      </c>
      <c r="E156" s="386" t="s">
        <v>1122</v>
      </c>
      <c r="F156" s="295" t="s">
        <v>788</v>
      </c>
      <c r="G156" s="296">
        <v>200</v>
      </c>
      <c r="H156" s="296">
        <v>299</v>
      </c>
      <c r="I156" s="295"/>
      <c r="J156" s="295" t="s">
        <v>85</v>
      </c>
      <c r="K156" s="439" t="s">
        <v>1380</v>
      </c>
      <c r="L156" s="297">
        <v>1</v>
      </c>
      <c r="M156" s="298" t="s">
        <v>1812</v>
      </c>
      <c r="N156" s="298">
        <v>40</v>
      </c>
      <c r="O156" s="295">
        <v>48</v>
      </c>
      <c r="P156" s="295">
        <v>90</v>
      </c>
      <c r="Q156" s="557">
        <v>125</v>
      </c>
      <c r="R156" s="295"/>
      <c r="S156" s="300"/>
      <c r="T156" s="295"/>
      <c r="U156" s="295"/>
      <c r="V156" s="295"/>
      <c r="W156" s="295"/>
      <c r="X156" s="295" t="s">
        <v>1830</v>
      </c>
      <c r="Y156" s="299"/>
      <c r="Z156" s="295"/>
      <c r="AA156" s="295"/>
    </row>
    <row r="157" spans="1:33" ht="119.25" customHeight="1" x14ac:dyDescent="0.25">
      <c r="A157" s="878">
        <v>19</v>
      </c>
      <c r="B157" s="331"/>
      <c r="C157" s="330"/>
      <c r="D157" s="332" t="s">
        <v>1119</v>
      </c>
      <c r="E157" s="388" t="s">
        <v>1118</v>
      </c>
      <c r="F157" s="48" t="s">
        <v>93</v>
      </c>
      <c r="G157" s="791">
        <v>49</v>
      </c>
      <c r="H157" s="791">
        <v>79</v>
      </c>
      <c r="I157" s="48"/>
      <c r="J157" s="48" t="s">
        <v>85</v>
      </c>
      <c r="K157" s="170" t="s">
        <v>1134</v>
      </c>
      <c r="L157" s="70">
        <v>1</v>
      </c>
      <c r="M157" s="50" t="s">
        <v>1813</v>
      </c>
      <c r="N157" s="50">
        <v>4</v>
      </c>
      <c r="O157" s="48">
        <v>4</v>
      </c>
      <c r="P157" s="48">
        <v>4</v>
      </c>
      <c r="Q157" s="557">
        <v>1</v>
      </c>
      <c r="R157" s="48"/>
      <c r="S157" s="51"/>
      <c r="T157" s="48"/>
      <c r="U157" s="48"/>
      <c r="V157" s="48"/>
      <c r="W157" s="48"/>
      <c r="X157" s="48"/>
      <c r="Y157" s="1"/>
      <c r="Z157" s="48"/>
      <c r="AA157" s="48"/>
      <c r="AB157" s="9"/>
    </row>
    <row r="158" spans="1:33" ht="131.25" customHeight="1" x14ac:dyDescent="0.25">
      <c r="A158" s="878">
        <v>19</v>
      </c>
      <c r="B158" s="331"/>
      <c r="C158" s="330"/>
      <c r="D158" s="332" t="s">
        <v>1117</v>
      </c>
      <c r="E158" s="388" t="s">
        <v>1120</v>
      </c>
      <c r="F158" s="48" t="s">
        <v>48</v>
      </c>
      <c r="G158" s="187">
        <v>94</v>
      </c>
      <c r="H158" s="187">
        <v>139</v>
      </c>
      <c r="I158" s="48"/>
      <c r="J158" s="48" t="s">
        <v>85</v>
      </c>
      <c r="K158" s="170" t="s">
        <v>1135</v>
      </c>
      <c r="L158" s="70">
        <v>1</v>
      </c>
      <c r="M158" s="50" t="s">
        <v>1813</v>
      </c>
      <c r="N158" s="50">
        <v>8</v>
      </c>
      <c r="O158" s="48">
        <v>4</v>
      </c>
      <c r="P158" s="48">
        <v>4</v>
      </c>
      <c r="Q158" s="557">
        <v>2</v>
      </c>
      <c r="R158" s="48"/>
      <c r="S158" s="51"/>
      <c r="T158" s="48"/>
      <c r="U158" s="48"/>
      <c r="V158" s="48"/>
      <c r="W158" s="48"/>
      <c r="X158" s="48"/>
      <c r="Y158" s="1"/>
      <c r="Z158" s="48"/>
      <c r="AA158" s="48"/>
      <c r="AB158" s="9"/>
    </row>
    <row r="159" spans="1:33" ht="84" customHeight="1" x14ac:dyDescent="0.25">
      <c r="A159" s="866">
        <v>19</v>
      </c>
      <c r="B159" s="1215"/>
      <c r="C159" s="292"/>
      <c r="D159" s="332" t="s">
        <v>1115</v>
      </c>
      <c r="E159" s="344" t="s">
        <v>1078</v>
      </c>
      <c r="F159" s="48" t="s">
        <v>284</v>
      </c>
      <c r="G159" s="187">
        <v>54</v>
      </c>
      <c r="H159" s="187">
        <v>94</v>
      </c>
      <c r="I159" s="48"/>
      <c r="J159" s="48" t="s">
        <v>55</v>
      </c>
      <c r="K159" s="104" t="s">
        <v>1080</v>
      </c>
      <c r="L159" s="70">
        <v>1</v>
      </c>
      <c r="M159" s="50" t="s">
        <v>1813</v>
      </c>
      <c r="N159" s="104" t="s">
        <v>314</v>
      </c>
      <c r="O159" s="48">
        <v>4</v>
      </c>
      <c r="P159" s="48">
        <v>2</v>
      </c>
      <c r="Q159" s="557">
        <v>1</v>
      </c>
      <c r="R159" s="48">
        <v>21</v>
      </c>
      <c r="S159" s="51">
        <v>2.72</v>
      </c>
      <c r="T159" s="48">
        <v>20</v>
      </c>
      <c r="U159" s="48">
        <v>12</v>
      </c>
      <c r="V159" s="48">
        <v>4</v>
      </c>
      <c r="W159" s="48">
        <v>23</v>
      </c>
      <c r="X159" s="48" t="s">
        <v>56</v>
      </c>
      <c r="Y159" s="104" t="s">
        <v>60</v>
      </c>
      <c r="Z159" s="48">
        <v>1</v>
      </c>
      <c r="AA159" s="48">
        <v>25</v>
      </c>
      <c r="AB159" s="799" t="s">
        <v>751</v>
      </c>
    </row>
    <row r="160" spans="1:33" ht="66" customHeight="1" x14ac:dyDescent="0.25">
      <c r="A160" s="861">
        <v>19</v>
      </c>
      <c r="B160" s="1244"/>
      <c r="C160" s="320"/>
      <c r="D160" s="332" t="s">
        <v>1116</v>
      </c>
      <c r="E160" s="344" t="s">
        <v>1079</v>
      </c>
      <c r="F160" s="48" t="s">
        <v>829</v>
      </c>
      <c r="G160" s="187">
        <v>54</v>
      </c>
      <c r="H160" s="187">
        <v>94</v>
      </c>
      <c r="I160" s="48"/>
      <c r="J160" s="48" t="s">
        <v>55</v>
      </c>
      <c r="K160" s="104" t="s">
        <v>1081</v>
      </c>
      <c r="L160" s="70">
        <v>1</v>
      </c>
      <c r="M160" s="50" t="s">
        <v>1813</v>
      </c>
      <c r="N160" s="104" t="s">
        <v>314</v>
      </c>
      <c r="O160" s="48">
        <v>4</v>
      </c>
      <c r="P160" s="48">
        <v>2</v>
      </c>
      <c r="Q160" s="557">
        <v>1</v>
      </c>
      <c r="R160" s="48">
        <v>21</v>
      </c>
      <c r="S160" s="51">
        <v>2.72</v>
      </c>
      <c r="T160" s="48">
        <v>20</v>
      </c>
      <c r="U160" s="48">
        <v>12</v>
      </c>
      <c r="V160" s="48">
        <v>4</v>
      </c>
      <c r="W160" s="48">
        <v>23</v>
      </c>
      <c r="X160" s="70"/>
      <c r="Y160" s="70" t="s">
        <v>60</v>
      </c>
      <c r="Z160" s="70">
        <v>1</v>
      </c>
      <c r="AA160" s="70">
        <v>25</v>
      </c>
      <c r="AB160" s="70"/>
      <c r="AC160" s="70"/>
      <c r="AD160" s="800"/>
      <c r="AE160" s="801"/>
      <c r="AF160" s="801"/>
      <c r="AG160" s="801"/>
    </row>
    <row r="161" spans="1:28" ht="93.75" customHeight="1" x14ac:dyDescent="0.25">
      <c r="A161" s="878">
        <v>19</v>
      </c>
      <c r="B161" s="1231"/>
      <c r="C161" s="1232"/>
      <c r="D161" s="232" t="s">
        <v>815</v>
      </c>
      <c r="E161" s="388" t="s">
        <v>2183</v>
      </c>
      <c r="F161" s="48" t="s">
        <v>555</v>
      </c>
      <c r="G161" s="187">
        <v>319</v>
      </c>
      <c r="H161" s="187">
        <v>524</v>
      </c>
      <c r="I161" s="48"/>
      <c r="J161" s="48" t="s">
        <v>85</v>
      </c>
      <c r="K161" s="6" t="s">
        <v>442</v>
      </c>
      <c r="L161" s="70">
        <v>1</v>
      </c>
      <c r="M161" s="50" t="s">
        <v>1813</v>
      </c>
      <c r="N161" s="1" t="s">
        <v>1023</v>
      </c>
      <c r="O161" s="1" t="s">
        <v>1024</v>
      </c>
      <c r="P161" s="1" t="s">
        <v>1025</v>
      </c>
      <c r="Q161" s="563" t="s">
        <v>1026</v>
      </c>
      <c r="R161" s="48"/>
      <c r="S161" s="51"/>
      <c r="T161" s="52">
        <v>40</v>
      </c>
      <c r="U161" s="53">
        <v>30</v>
      </c>
      <c r="V161" s="53">
        <v>0.5</v>
      </c>
      <c r="W161" s="48"/>
      <c r="X161" s="48"/>
      <c r="Y161" s="1" t="s">
        <v>192</v>
      </c>
      <c r="Z161" s="48">
        <v>1</v>
      </c>
      <c r="AA161" s="48">
        <v>10</v>
      </c>
      <c r="AB161" s="158" t="s">
        <v>774</v>
      </c>
    </row>
    <row r="162" spans="1:28" ht="106.5" customHeight="1" x14ac:dyDescent="0.25">
      <c r="A162" s="870">
        <v>19</v>
      </c>
      <c r="B162" s="1299"/>
      <c r="C162" s="1273"/>
      <c r="D162" s="232" t="s">
        <v>556</v>
      </c>
      <c r="E162" s="388" t="s">
        <v>2182</v>
      </c>
      <c r="F162" s="48" t="s">
        <v>93</v>
      </c>
      <c r="G162" s="187">
        <v>69</v>
      </c>
      <c r="H162" s="187">
        <v>119</v>
      </c>
      <c r="I162" s="48"/>
      <c r="J162" s="48" t="s">
        <v>85</v>
      </c>
      <c r="K162" s="6" t="s">
        <v>443</v>
      </c>
      <c r="L162" s="70">
        <v>1</v>
      </c>
      <c r="M162" s="50" t="s">
        <v>1813</v>
      </c>
      <c r="N162" s="1" t="s">
        <v>418</v>
      </c>
      <c r="O162" s="48">
        <v>4</v>
      </c>
      <c r="P162" s="48">
        <v>4</v>
      </c>
      <c r="Q162" s="557">
        <v>2</v>
      </c>
      <c r="R162" s="48"/>
      <c r="S162" s="51"/>
      <c r="T162" s="52"/>
      <c r="U162" s="53"/>
      <c r="V162" s="53"/>
      <c r="W162" s="48"/>
      <c r="X162" s="48"/>
      <c r="Y162" s="1" t="s">
        <v>192</v>
      </c>
      <c r="Z162" s="48">
        <v>1</v>
      </c>
      <c r="AA162" s="48">
        <v>10</v>
      </c>
    </row>
    <row r="163" spans="1:28" ht="40.35" customHeight="1" x14ac:dyDescent="0.25">
      <c r="A163" s="870">
        <v>19</v>
      </c>
      <c r="B163" s="1299" t="s">
        <v>414</v>
      </c>
      <c r="C163" s="1273"/>
      <c r="D163" s="142" t="s">
        <v>1156</v>
      </c>
      <c r="E163" s="388" t="s">
        <v>2184</v>
      </c>
      <c r="F163" s="48" t="s">
        <v>81</v>
      </c>
      <c r="G163" s="187">
        <v>59</v>
      </c>
      <c r="H163" s="187">
        <v>99</v>
      </c>
      <c r="I163" s="48"/>
      <c r="J163" s="48" t="s">
        <v>85</v>
      </c>
      <c r="K163" s="6" t="s">
        <v>444</v>
      </c>
      <c r="L163" s="70">
        <v>1</v>
      </c>
      <c r="M163" s="50" t="s">
        <v>1813</v>
      </c>
      <c r="N163" s="1" t="s">
        <v>1027</v>
      </c>
      <c r="O163" s="48">
        <v>30</v>
      </c>
      <c r="P163" s="48">
        <v>2</v>
      </c>
      <c r="Q163" s="557">
        <v>4</v>
      </c>
      <c r="R163" s="48"/>
      <c r="S163" s="51"/>
      <c r="T163" s="52"/>
      <c r="U163" s="53"/>
      <c r="V163" s="53"/>
      <c r="W163" s="48"/>
      <c r="X163" s="48"/>
      <c r="Y163" s="1" t="s">
        <v>192</v>
      </c>
      <c r="Z163" s="48">
        <v>1</v>
      </c>
      <c r="AA163" s="48">
        <v>10</v>
      </c>
    </row>
    <row r="164" spans="1:28" ht="108.75" customHeight="1" x14ac:dyDescent="0.25">
      <c r="A164" s="872">
        <v>19</v>
      </c>
      <c r="B164" s="199"/>
      <c r="C164" s="292"/>
      <c r="D164" s="1190" t="s">
        <v>1285</v>
      </c>
      <c r="E164" s="388" t="s">
        <v>1030</v>
      </c>
      <c r="F164" s="48" t="s">
        <v>93</v>
      </c>
      <c r="G164" s="791">
        <v>140</v>
      </c>
      <c r="H164" s="791">
        <v>219</v>
      </c>
      <c r="I164" s="48"/>
      <c r="J164" s="9" t="s">
        <v>85</v>
      </c>
      <c r="K164" s="170" t="s">
        <v>930</v>
      </c>
      <c r="L164" s="70">
        <v>1</v>
      </c>
      <c r="M164" s="50" t="s">
        <v>1813</v>
      </c>
      <c r="N164" s="1" t="s">
        <v>1027</v>
      </c>
      <c r="O164" s="48">
        <v>30</v>
      </c>
      <c r="P164" s="48">
        <v>3</v>
      </c>
      <c r="Q164" s="557">
        <v>4</v>
      </c>
      <c r="R164" s="48"/>
      <c r="S164" s="51"/>
      <c r="T164" s="52">
        <v>40</v>
      </c>
      <c r="U164" s="53">
        <v>30</v>
      </c>
      <c r="V164" s="53">
        <v>0.5</v>
      </c>
      <c r="W164" s="48"/>
      <c r="X164" s="48"/>
      <c r="Y164" s="1" t="s">
        <v>192</v>
      </c>
      <c r="Z164" s="48">
        <v>1</v>
      </c>
      <c r="AA164" s="48">
        <v>10</v>
      </c>
    </row>
    <row r="165" spans="1:28" ht="57" customHeight="1" x14ac:dyDescent="0.25">
      <c r="A165" s="870"/>
      <c r="B165" s="293"/>
      <c r="C165" s="294"/>
      <c r="D165" s="1220"/>
      <c r="E165" s="388" t="s">
        <v>1704</v>
      </c>
      <c r="F165" s="48" t="s">
        <v>7</v>
      </c>
      <c r="G165" s="791">
        <v>140</v>
      </c>
      <c r="H165" s="791">
        <v>219</v>
      </c>
      <c r="I165" s="48"/>
      <c r="J165" s="48" t="s">
        <v>85</v>
      </c>
      <c r="K165" s="6" t="s">
        <v>791</v>
      </c>
      <c r="L165" s="48">
        <v>1</v>
      </c>
      <c r="M165" s="50" t="s">
        <v>1813</v>
      </c>
      <c r="N165" s="1" t="s">
        <v>1027</v>
      </c>
      <c r="O165" s="48">
        <v>30</v>
      </c>
      <c r="P165" s="48">
        <v>3</v>
      </c>
      <c r="Q165" s="557">
        <v>4</v>
      </c>
      <c r="R165" s="48"/>
      <c r="S165" s="51"/>
      <c r="T165" s="48"/>
      <c r="U165" s="48"/>
      <c r="V165" s="48"/>
      <c r="W165" s="48"/>
      <c r="X165" s="48"/>
      <c r="Y165" s="1" t="s">
        <v>192</v>
      </c>
      <c r="Z165" s="48">
        <v>1</v>
      </c>
      <c r="AA165" s="48">
        <v>10</v>
      </c>
      <c r="AB165" s="9"/>
    </row>
    <row r="166" spans="1:28" s="40" customFormat="1" ht="40.35" customHeight="1" x14ac:dyDescent="0.25">
      <c r="A166" s="872">
        <v>19</v>
      </c>
      <c r="B166" s="1206" t="s">
        <v>413</v>
      </c>
      <c r="C166" s="1268"/>
      <c r="D166" s="198" t="s">
        <v>1166</v>
      </c>
      <c r="E166" s="391" t="s">
        <v>1031</v>
      </c>
      <c r="F166" s="56" t="s">
        <v>475</v>
      </c>
      <c r="G166" s="671">
        <v>259</v>
      </c>
      <c r="H166" s="671">
        <v>419</v>
      </c>
      <c r="I166" s="56"/>
      <c r="J166" s="56" t="s">
        <v>85</v>
      </c>
      <c r="K166" s="230" t="s">
        <v>445</v>
      </c>
      <c r="L166" s="59">
        <v>1</v>
      </c>
      <c r="M166" s="60" t="s">
        <v>1813</v>
      </c>
      <c r="N166" s="26" t="s">
        <v>151</v>
      </c>
      <c r="O166" s="56">
        <v>34</v>
      </c>
      <c r="P166" s="56">
        <v>1</v>
      </c>
      <c r="Q166" s="560">
        <v>30</v>
      </c>
      <c r="R166" s="56"/>
      <c r="S166" s="61">
        <f t="shared" ref="S166:S180" si="11">(N166*O166*P166)/$S$1</f>
        <v>0.59027777777777779</v>
      </c>
      <c r="T166" s="79"/>
      <c r="U166" s="91"/>
      <c r="V166" s="91"/>
      <c r="W166" s="56"/>
      <c r="X166" s="56"/>
      <c r="Y166" s="26" t="s">
        <v>192</v>
      </c>
      <c r="Z166" s="56">
        <v>1</v>
      </c>
      <c r="AA166" s="56">
        <v>10</v>
      </c>
      <c r="AB166" s="38"/>
    </row>
    <row r="167" spans="1:28" s="8" customFormat="1" ht="22.5" customHeight="1" x14ac:dyDescent="0.25">
      <c r="A167" s="870"/>
      <c r="B167" s="453"/>
      <c r="C167" s="320"/>
      <c r="D167" s="150"/>
      <c r="E167" s="394"/>
      <c r="F167" s="52"/>
      <c r="G167" s="206"/>
      <c r="H167" s="206"/>
      <c r="I167" s="52"/>
      <c r="J167" s="52"/>
      <c r="K167" s="461"/>
      <c r="L167" s="53"/>
      <c r="M167" s="54"/>
      <c r="N167" s="19" t="s">
        <v>298</v>
      </c>
      <c r="O167" s="52">
        <v>4</v>
      </c>
      <c r="P167" s="52">
        <v>4</v>
      </c>
      <c r="Q167" s="562">
        <v>6</v>
      </c>
      <c r="R167" s="52"/>
      <c r="S167" s="55"/>
      <c r="T167" s="52"/>
      <c r="U167" s="53"/>
      <c r="V167" s="53"/>
      <c r="W167" s="52"/>
      <c r="X167" s="52"/>
      <c r="Y167" s="19"/>
      <c r="Z167" s="52"/>
      <c r="AA167" s="52"/>
      <c r="AB167" s="921"/>
    </row>
    <row r="168" spans="1:28" ht="114" customHeight="1" x14ac:dyDescent="0.25">
      <c r="A168" s="878">
        <v>19</v>
      </c>
      <c r="B168" s="1231"/>
      <c r="C168" s="1232"/>
      <c r="D168" s="142" t="s">
        <v>1158</v>
      </c>
      <c r="E168" s="388" t="s">
        <v>1032</v>
      </c>
      <c r="F168" s="48" t="s">
        <v>93</v>
      </c>
      <c r="G168" s="187">
        <v>60</v>
      </c>
      <c r="H168" s="187">
        <v>95</v>
      </c>
      <c r="I168" s="48"/>
      <c r="J168" s="48" t="s">
        <v>85</v>
      </c>
      <c r="K168" s="6" t="s">
        <v>446</v>
      </c>
      <c r="L168" s="70">
        <v>1</v>
      </c>
      <c r="M168" s="50" t="s">
        <v>1813</v>
      </c>
      <c r="N168" s="1" t="s">
        <v>418</v>
      </c>
      <c r="O168" s="48">
        <v>4</v>
      </c>
      <c r="P168" s="48">
        <v>4</v>
      </c>
      <c r="Q168" s="557">
        <v>2</v>
      </c>
      <c r="R168" s="48"/>
      <c r="S168" s="51">
        <f t="shared" si="11"/>
        <v>0.16666666666666666</v>
      </c>
      <c r="T168" s="52"/>
      <c r="U168" s="53"/>
      <c r="V168" s="53"/>
      <c r="W168" s="48"/>
      <c r="X168" s="48"/>
      <c r="Y168" s="1" t="s">
        <v>192</v>
      </c>
      <c r="Z168" s="48">
        <v>1</v>
      </c>
      <c r="AA168" s="48">
        <v>10</v>
      </c>
    </row>
    <row r="169" spans="1:28" ht="69.75" customHeight="1" x14ac:dyDescent="0.25">
      <c r="A169" s="878">
        <v>19</v>
      </c>
      <c r="B169" s="248"/>
      <c r="C169" s="134"/>
      <c r="D169" s="144" t="s">
        <v>1162</v>
      </c>
      <c r="E169" s="388" t="s">
        <v>1165</v>
      </c>
      <c r="F169" s="48" t="s">
        <v>93</v>
      </c>
      <c r="G169" s="187">
        <v>23</v>
      </c>
      <c r="H169" s="187">
        <v>45</v>
      </c>
      <c r="I169" s="48"/>
      <c r="J169" s="48" t="s">
        <v>85</v>
      </c>
      <c r="K169" s="6" t="s">
        <v>1383</v>
      </c>
      <c r="L169" s="70">
        <v>1</v>
      </c>
      <c r="M169" s="50" t="s">
        <v>1813</v>
      </c>
      <c r="N169" s="1" t="s">
        <v>418</v>
      </c>
      <c r="O169" s="48">
        <v>4</v>
      </c>
      <c r="P169" s="48">
        <v>4</v>
      </c>
      <c r="Q169" s="557">
        <v>1</v>
      </c>
      <c r="R169" s="48"/>
      <c r="S169" s="51"/>
      <c r="T169" s="52"/>
      <c r="U169" s="53"/>
      <c r="V169" s="53"/>
      <c r="W169" s="48"/>
      <c r="X169" s="48"/>
      <c r="Y169" s="1" t="s">
        <v>192</v>
      </c>
      <c r="Z169" s="48">
        <v>1</v>
      </c>
      <c r="AA169" s="48">
        <v>10</v>
      </c>
    </row>
    <row r="170" spans="1:28" s="301" customFormat="1" ht="114" customHeight="1" x14ac:dyDescent="0.25">
      <c r="A170" s="881">
        <v>19</v>
      </c>
      <c r="B170" s="441"/>
      <c r="C170" s="442"/>
      <c r="D170" s="341" t="s">
        <v>1159</v>
      </c>
      <c r="E170" s="386" t="s">
        <v>1157</v>
      </c>
      <c r="F170" s="295" t="s">
        <v>93</v>
      </c>
      <c r="G170" s="791">
        <v>99</v>
      </c>
      <c r="H170" s="791">
        <v>139</v>
      </c>
      <c r="I170" s="295"/>
      <c r="J170" s="295" t="s">
        <v>85</v>
      </c>
      <c r="K170" s="443" t="s">
        <v>1381</v>
      </c>
      <c r="L170" s="297">
        <v>1</v>
      </c>
      <c r="M170" s="298" t="s">
        <v>1813</v>
      </c>
      <c r="N170" s="299" t="s">
        <v>418</v>
      </c>
      <c r="O170" s="295">
        <v>4</v>
      </c>
      <c r="P170" s="295">
        <v>4</v>
      </c>
      <c r="Q170" s="557">
        <v>2</v>
      </c>
      <c r="R170" s="295"/>
      <c r="S170" s="300"/>
      <c r="T170" s="444"/>
      <c r="U170" s="445"/>
      <c r="V170" s="445"/>
      <c r="W170" s="295"/>
      <c r="X170" s="295"/>
      <c r="Y170" s="299" t="s">
        <v>192</v>
      </c>
      <c r="Z170" s="295">
        <v>1</v>
      </c>
      <c r="AA170" s="295">
        <v>10</v>
      </c>
      <c r="AB170" s="446"/>
    </row>
    <row r="171" spans="1:28" s="301" customFormat="1" ht="62.25" customHeight="1" x14ac:dyDescent="0.25">
      <c r="A171" s="881">
        <v>19</v>
      </c>
      <c r="B171" s="441"/>
      <c r="C171" s="442"/>
      <c r="D171" s="447" t="s">
        <v>1163</v>
      </c>
      <c r="E171" s="386" t="s">
        <v>1164</v>
      </c>
      <c r="F171" s="295" t="s">
        <v>93</v>
      </c>
      <c r="G171" s="296">
        <v>69</v>
      </c>
      <c r="H171" s="296">
        <v>109</v>
      </c>
      <c r="I171" s="295"/>
      <c r="J171" s="295" t="s">
        <v>85</v>
      </c>
      <c r="K171" s="443" t="s">
        <v>1382</v>
      </c>
      <c r="L171" s="297">
        <v>1</v>
      </c>
      <c r="M171" s="298" t="s">
        <v>1813</v>
      </c>
      <c r="N171" s="299" t="s">
        <v>418</v>
      </c>
      <c r="O171" s="295">
        <v>4</v>
      </c>
      <c r="P171" s="295">
        <v>4</v>
      </c>
      <c r="Q171" s="557">
        <v>1</v>
      </c>
      <c r="R171" s="295"/>
      <c r="S171" s="300"/>
      <c r="T171" s="444"/>
      <c r="U171" s="445"/>
      <c r="V171" s="445"/>
      <c r="W171" s="295"/>
      <c r="X171" s="295"/>
      <c r="Y171" s="299" t="s">
        <v>192</v>
      </c>
      <c r="Z171" s="295">
        <v>1</v>
      </c>
      <c r="AA171" s="295">
        <v>10</v>
      </c>
      <c r="AB171" s="446"/>
    </row>
    <row r="172" spans="1:28" ht="105.95" customHeight="1" x14ac:dyDescent="0.25">
      <c r="A172" s="878">
        <v>19</v>
      </c>
      <c r="B172" s="1231"/>
      <c r="C172" s="1232"/>
      <c r="D172" s="142" t="s">
        <v>1160</v>
      </c>
      <c r="E172" s="388" t="s">
        <v>1028</v>
      </c>
      <c r="F172" s="48" t="s">
        <v>50</v>
      </c>
      <c r="G172" s="187">
        <v>94</v>
      </c>
      <c r="H172" s="187">
        <v>149</v>
      </c>
      <c r="I172" s="48"/>
      <c r="J172" s="48" t="s">
        <v>85</v>
      </c>
      <c r="K172" s="6" t="s">
        <v>447</v>
      </c>
      <c r="L172" s="70">
        <v>1</v>
      </c>
      <c r="M172" s="50" t="s">
        <v>1813</v>
      </c>
      <c r="N172" s="1" t="s">
        <v>429</v>
      </c>
      <c r="O172" s="48">
        <v>4</v>
      </c>
      <c r="P172" s="48">
        <v>4</v>
      </c>
      <c r="Q172" s="557">
        <v>3</v>
      </c>
      <c r="R172" s="48"/>
      <c r="S172" s="51">
        <f t="shared" ref="S172" si="12">(N172*O172*P172)/$S$1</f>
        <v>0.12962962962962962</v>
      </c>
      <c r="T172" s="52"/>
      <c r="U172" s="53"/>
      <c r="V172" s="53"/>
      <c r="W172" s="48"/>
      <c r="X172" s="48"/>
      <c r="Y172" s="1" t="s">
        <v>192</v>
      </c>
      <c r="Z172" s="48">
        <v>1</v>
      </c>
      <c r="AA172" s="48">
        <v>10</v>
      </c>
    </row>
    <row r="173" spans="1:28" ht="105.95" customHeight="1" x14ac:dyDescent="0.25">
      <c r="A173" s="878">
        <v>19</v>
      </c>
      <c r="B173" s="1231"/>
      <c r="C173" s="1232"/>
      <c r="D173" s="142" t="s">
        <v>1176</v>
      </c>
      <c r="E173" s="388" t="s">
        <v>1029</v>
      </c>
      <c r="F173" s="48" t="s">
        <v>67</v>
      </c>
      <c r="G173" s="187">
        <v>44</v>
      </c>
      <c r="H173" s="187">
        <v>89</v>
      </c>
      <c r="I173" s="48"/>
      <c r="J173" s="48" t="s">
        <v>85</v>
      </c>
      <c r="K173" s="6" t="s">
        <v>972</v>
      </c>
      <c r="L173" s="70">
        <v>1</v>
      </c>
      <c r="M173" s="50" t="s">
        <v>1813</v>
      </c>
      <c r="N173" s="1" t="s">
        <v>973</v>
      </c>
      <c r="O173" s="48">
        <v>4</v>
      </c>
      <c r="P173" s="48">
        <v>1</v>
      </c>
      <c r="Q173" s="557">
        <v>3</v>
      </c>
      <c r="R173" s="48"/>
      <c r="S173" s="51">
        <f t="shared" si="11"/>
        <v>0.1388888888888889</v>
      </c>
      <c r="T173" s="52"/>
      <c r="U173" s="53"/>
      <c r="V173" s="53"/>
      <c r="W173" s="48"/>
      <c r="X173" s="48"/>
      <c r="Y173" s="1" t="s">
        <v>192</v>
      </c>
      <c r="Z173" s="48">
        <v>1</v>
      </c>
      <c r="AA173" s="48">
        <v>10</v>
      </c>
    </row>
    <row r="174" spans="1:28" ht="75" customHeight="1" x14ac:dyDescent="0.25">
      <c r="A174" s="872">
        <v>20</v>
      </c>
      <c r="B174" s="1215"/>
      <c r="C174" s="1243"/>
      <c r="D174" s="1190" t="s">
        <v>1161</v>
      </c>
      <c r="E174" s="388" t="s">
        <v>1127</v>
      </c>
      <c r="F174" s="48" t="s">
        <v>93</v>
      </c>
      <c r="G174" s="187">
        <v>205</v>
      </c>
      <c r="H174" s="187">
        <v>310</v>
      </c>
      <c r="I174" s="48"/>
      <c r="J174" s="48" t="s">
        <v>85</v>
      </c>
      <c r="K174" s="170" t="s">
        <v>931</v>
      </c>
      <c r="L174" s="70">
        <v>1</v>
      </c>
      <c r="M174" s="50" t="s">
        <v>1813</v>
      </c>
      <c r="N174" s="1" t="s">
        <v>1037</v>
      </c>
      <c r="O174" s="48">
        <v>2</v>
      </c>
      <c r="P174" s="48">
        <v>4</v>
      </c>
      <c r="Q174" s="557">
        <v>4</v>
      </c>
      <c r="R174" s="48"/>
      <c r="S174" s="51">
        <f t="shared" si="11"/>
        <v>0.19907407407407407</v>
      </c>
      <c r="T174" s="52">
        <v>31.5</v>
      </c>
      <c r="U174" s="53">
        <v>28.5</v>
      </c>
      <c r="V174" s="53">
        <v>0.5</v>
      </c>
      <c r="W174" s="48">
        <v>2</v>
      </c>
      <c r="X174" s="48"/>
      <c r="Y174" s="1" t="s">
        <v>192</v>
      </c>
      <c r="Z174" s="48">
        <v>1</v>
      </c>
      <c r="AA174" s="48">
        <v>10</v>
      </c>
    </row>
    <row r="175" spans="1:28" ht="69.75" customHeight="1" x14ac:dyDescent="0.25">
      <c r="A175" s="870">
        <v>20</v>
      </c>
      <c r="B175" s="1244"/>
      <c r="C175" s="1245"/>
      <c r="D175" s="1220"/>
      <c r="E175" s="388" t="s">
        <v>1705</v>
      </c>
      <c r="F175" s="48" t="s">
        <v>7</v>
      </c>
      <c r="G175" s="187">
        <v>205</v>
      </c>
      <c r="H175" s="187">
        <v>310</v>
      </c>
      <c r="I175" s="9"/>
      <c r="J175" s="48" t="s">
        <v>85</v>
      </c>
      <c r="K175" s="6" t="s">
        <v>792</v>
      </c>
      <c r="L175" s="48">
        <v>1</v>
      </c>
      <c r="M175" s="50" t="s">
        <v>1813</v>
      </c>
      <c r="N175" s="1" t="s">
        <v>1037</v>
      </c>
      <c r="O175" s="48">
        <v>2</v>
      </c>
      <c r="P175" s="48">
        <v>4</v>
      </c>
      <c r="Q175" s="557">
        <v>4</v>
      </c>
      <c r="R175" s="48"/>
      <c r="S175" s="51">
        <f t="shared" ref="S175" si="13">(N175*O175*P175)/$S$1</f>
        <v>0.19907407407407407</v>
      </c>
      <c r="T175" s="52">
        <v>31.5</v>
      </c>
      <c r="U175" s="53">
        <v>28.5</v>
      </c>
      <c r="V175" s="53">
        <v>0.5</v>
      </c>
      <c r="W175" s="48">
        <v>2</v>
      </c>
      <c r="X175" s="48"/>
      <c r="Y175" s="1" t="s">
        <v>192</v>
      </c>
      <c r="Z175" s="48">
        <v>1</v>
      </c>
      <c r="AA175" s="48">
        <v>10</v>
      </c>
      <c r="AB175" s="9"/>
    </row>
    <row r="176" spans="1:28" ht="140.25" customHeight="1" x14ac:dyDescent="0.25">
      <c r="A176" s="872">
        <v>20</v>
      </c>
      <c r="B176" s="1215"/>
      <c r="C176" s="1268"/>
      <c r="D176" s="1369" t="s">
        <v>830</v>
      </c>
      <c r="E176" s="388" t="s">
        <v>1033</v>
      </c>
      <c r="F176" s="48" t="s">
        <v>148</v>
      </c>
      <c r="G176" s="187">
        <v>319</v>
      </c>
      <c r="H176" s="187">
        <v>524</v>
      </c>
      <c r="I176" s="48"/>
      <c r="J176" s="48" t="s">
        <v>85</v>
      </c>
      <c r="K176" s="6" t="s">
        <v>889</v>
      </c>
      <c r="L176" s="70" t="s">
        <v>831</v>
      </c>
      <c r="M176" s="50" t="s">
        <v>1813</v>
      </c>
      <c r="N176" s="1" t="s">
        <v>1038</v>
      </c>
      <c r="O176" s="1" t="s">
        <v>1039</v>
      </c>
      <c r="P176" s="1" t="s">
        <v>1040</v>
      </c>
      <c r="Q176" s="563" t="s">
        <v>1041</v>
      </c>
      <c r="R176" s="48"/>
      <c r="S176" s="51"/>
      <c r="T176" s="52"/>
      <c r="U176" s="53"/>
      <c r="V176" s="53"/>
      <c r="W176" s="48"/>
      <c r="X176" s="48" t="s">
        <v>1828</v>
      </c>
      <c r="Y176" s="1" t="s">
        <v>192</v>
      </c>
      <c r="Z176" s="48">
        <v>1</v>
      </c>
      <c r="AA176" s="48">
        <v>10</v>
      </c>
      <c r="AB176" s="38"/>
    </row>
    <row r="177" spans="1:28" ht="24.95" customHeight="1" x14ac:dyDescent="0.25">
      <c r="A177" s="870">
        <v>20</v>
      </c>
      <c r="B177" s="1244"/>
      <c r="C177" s="1245"/>
      <c r="D177" s="1220"/>
      <c r="E177" s="388" t="s">
        <v>1034</v>
      </c>
      <c r="F177" s="48" t="s">
        <v>93</v>
      </c>
      <c r="G177" s="187">
        <v>319</v>
      </c>
      <c r="H177" s="187">
        <v>524</v>
      </c>
      <c r="I177" s="48"/>
      <c r="J177" s="48" t="s">
        <v>85</v>
      </c>
      <c r="K177" s="170" t="s">
        <v>932</v>
      </c>
      <c r="L177" s="48"/>
      <c r="M177" s="50" t="s">
        <v>56</v>
      </c>
      <c r="N177" s="50"/>
      <c r="O177" s="48"/>
      <c r="P177" s="48"/>
      <c r="Q177" s="557"/>
      <c r="R177" s="48"/>
      <c r="S177" s="51"/>
      <c r="T177" s="48"/>
      <c r="U177" s="48"/>
      <c r="V177" s="48"/>
      <c r="W177" s="48"/>
      <c r="X177" s="48"/>
      <c r="Y177" s="1" t="s">
        <v>192</v>
      </c>
      <c r="Z177" s="48">
        <v>1</v>
      </c>
      <c r="AA177" s="48">
        <v>10</v>
      </c>
      <c r="AB177" s="9"/>
    </row>
    <row r="178" spans="1:28" ht="76.5" customHeight="1" x14ac:dyDescent="0.25">
      <c r="A178" s="872">
        <v>20</v>
      </c>
      <c r="B178" s="1215"/>
      <c r="C178" s="1243"/>
      <c r="D178" s="1190" t="s">
        <v>1831</v>
      </c>
      <c r="E178" s="388" t="s">
        <v>1035</v>
      </c>
      <c r="F178" s="48" t="s">
        <v>93</v>
      </c>
      <c r="G178" s="187">
        <v>205</v>
      </c>
      <c r="H178" s="187">
        <v>310</v>
      </c>
      <c r="I178" s="48"/>
      <c r="J178" s="48" t="s">
        <v>85</v>
      </c>
      <c r="K178" s="170" t="s">
        <v>933</v>
      </c>
      <c r="L178" s="70">
        <v>1</v>
      </c>
      <c r="M178" s="50" t="s">
        <v>1813</v>
      </c>
      <c r="N178" s="1" t="s">
        <v>1027</v>
      </c>
      <c r="O178" s="48">
        <v>30</v>
      </c>
      <c r="P178" s="48">
        <v>2</v>
      </c>
      <c r="Q178" s="557">
        <v>4</v>
      </c>
      <c r="R178" s="48"/>
      <c r="S178" s="51"/>
      <c r="T178" s="52">
        <v>39.5</v>
      </c>
      <c r="U178" s="53">
        <v>28.5</v>
      </c>
      <c r="V178" s="53">
        <v>0.5</v>
      </c>
      <c r="W178" s="48">
        <v>1</v>
      </c>
      <c r="X178" s="48"/>
      <c r="Y178" s="1" t="s">
        <v>192</v>
      </c>
      <c r="Z178" s="48">
        <v>1</v>
      </c>
      <c r="AA178" s="48">
        <v>10</v>
      </c>
    </row>
    <row r="179" spans="1:28" ht="87.75" customHeight="1" x14ac:dyDescent="0.25">
      <c r="A179" s="870">
        <v>20</v>
      </c>
      <c r="B179" s="1244"/>
      <c r="C179" s="1245"/>
      <c r="D179" s="1220"/>
      <c r="E179" s="388" t="s">
        <v>1706</v>
      </c>
      <c r="F179" s="48" t="s">
        <v>7</v>
      </c>
      <c r="G179" s="187">
        <v>205</v>
      </c>
      <c r="H179" s="187">
        <v>310</v>
      </c>
      <c r="I179" s="9"/>
      <c r="J179" s="48" t="s">
        <v>85</v>
      </c>
      <c r="K179" s="6" t="s">
        <v>882</v>
      </c>
      <c r="L179" s="48"/>
      <c r="M179" s="50" t="s">
        <v>1813</v>
      </c>
      <c r="N179" s="1" t="s">
        <v>1027</v>
      </c>
      <c r="O179" s="48">
        <v>30</v>
      </c>
      <c r="P179" s="48">
        <v>2</v>
      </c>
      <c r="Q179" s="557">
        <v>4</v>
      </c>
      <c r="R179" s="48"/>
      <c r="S179" s="51"/>
      <c r="T179" s="52">
        <v>39.5</v>
      </c>
      <c r="U179" s="53">
        <v>28.5</v>
      </c>
      <c r="V179" s="53">
        <v>0.5</v>
      </c>
      <c r="W179" s="48">
        <v>1</v>
      </c>
      <c r="X179" s="48"/>
      <c r="Y179" s="1" t="s">
        <v>192</v>
      </c>
      <c r="Z179" s="48">
        <v>1</v>
      </c>
      <c r="AA179" s="48">
        <v>10</v>
      </c>
      <c r="AB179" s="9"/>
    </row>
    <row r="180" spans="1:28" ht="108.95" customHeight="1" x14ac:dyDescent="0.25">
      <c r="A180" s="872">
        <v>20</v>
      </c>
      <c r="B180" s="1215"/>
      <c r="C180" s="1268"/>
      <c r="D180" s="1291" t="s">
        <v>496</v>
      </c>
      <c r="E180" s="388" t="s">
        <v>1341</v>
      </c>
      <c r="F180" s="48" t="s">
        <v>148</v>
      </c>
      <c r="G180" s="187">
        <v>229</v>
      </c>
      <c r="H180" s="187">
        <v>359</v>
      </c>
      <c r="I180" s="48"/>
      <c r="J180" s="48" t="s">
        <v>85</v>
      </c>
      <c r="K180" s="6" t="s">
        <v>387</v>
      </c>
      <c r="L180" s="70" t="s">
        <v>384</v>
      </c>
      <c r="M180" s="50" t="s">
        <v>1813</v>
      </c>
      <c r="N180" s="1" t="s">
        <v>418</v>
      </c>
      <c r="O180" s="48">
        <v>6</v>
      </c>
      <c r="P180" s="48">
        <v>6</v>
      </c>
      <c r="Q180" s="557">
        <v>9</v>
      </c>
      <c r="R180" s="48"/>
      <c r="S180" s="51">
        <f t="shared" si="11"/>
        <v>0.375</v>
      </c>
      <c r="T180" s="52"/>
      <c r="U180" s="53"/>
      <c r="V180" s="53"/>
      <c r="W180" s="48"/>
      <c r="X180" s="48" t="s">
        <v>1834</v>
      </c>
      <c r="Y180" s="1" t="s">
        <v>192</v>
      </c>
      <c r="Z180" s="48">
        <v>1</v>
      </c>
      <c r="AA180" s="48">
        <v>10</v>
      </c>
    </row>
    <row r="181" spans="1:28" ht="39" customHeight="1" x14ac:dyDescent="0.25">
      <c r="A181" s="870">
        <v>20</v>
      </c>
      <c r="B181" s="1244"/>
      <c r="C181" s="1245"/>
      <c r="D181" s="1220"/>
      <c r="E181" s="388" t="s">
        <v>1342</v>
      </c>
      <c r="F181" s="48" t="s">
        <v>93</v>
      </c>
      <c r="G181" s="187">
        <v>229</v>
      </c>
      <c r="H181" s="187">
        <v>359</v>
      </c>
      <c r="I181" s="48"/>
      <c r="J181" s="48" t="s">
        <v>85</v>
      </c>
      <c r="K181" s="170" t="s">
        <v>1384</v>
      </c>
      <c r="L181" s="70" t="s">
        <v>384</v>
      </c>
      <c r="M181" s="50" t="s">
        <v>1813</v>
      </c>
      <c r="N181" s="1" t="s">
        <v>418</v>
      </c>
      <c r="O181" s="48">
        <v>6</v>
      </c>
      <c r="P181" s="48">
        <v>6</v>
      </c>
      <c r="Q181" s="557">
        <v>9</v>
      </c>
      <c r="R181" s="48"/>
      <c r="S181" s="51"/>
      <c r="T181" s="48"/>
      <c r="U181" s="48"/>
      <c r="V181" s="48"/>
      <c r="W181" s="48"/>
      <c r="X181" s="48" t="s">
        <v>67</v>
      </c>
      <c r="Y181" s="1" t="s">
        <v>192</v>
      </c>
      <c r="Z181" s="48">
        <v>1</v>
      </c>
      <c r="AA181" s="48">
        <v>10</v>
      </c>
      <c r="AB181" s="9"/>
    </row>
    <row r="182" spans="1:28" s="301" customFormat="1" ht="63" customHeight="1" x14ac:dyDescent="0.25">
      <c r="A182" s="879">
        <v>20</v>
      </c>
      <c r="B182" s="448"/>
      <c r="C182" s="449"/>
      <c r="D182" s="912" t="s">
        <v>1832</v>
      </c>
      <c r="E182" s="386" t="s">
        <v>1707</v>
      </c>
      <c r="F182" s="295" t="s">
        <v>148</v>
      </c>
      <c r="G182" s="296">
        <v>750</v>
      </c>
      <c r="H182" s="296">
        <v>1099</v>
      </c>
      <c r="I182" s="295"/>
      <c r="J182" s="295" t="s">
        <v>85</v>
      </c>
      <c r="K182" s="443" t="s">
        <v>1385</v>
      </c>
      <c r="L182" s="297" t="s">
        <v>384</v>
      </c>
      <c r="M182" s="298" t="s">
        <v>1813</v>
      </c>
      <c r="N182" s="299"/>
      <c r="O182" s="295"/>
      <c r="P182" s="295"/>
      <c r="Q182" s="295"/>
      <c r="R182" s="295"/>
      <c r="S182" s="300"/>
      <c r="T182" s="295"/>
      <c r="U182" s="295"/>
      <c r="V182" s="295"/>
      <c r="W182" s="295"/>
      <c r="X182" s="295" t="s">
        <v>67</v>
      </c>
      <c r="Y182" s="299" t="s">
        <v>192</v>
      </c>
      <c r="Z182" s="295">
        <v>1</v>
      </c>
      <c r="AA182" s="295">
        <v>10</v>
      </c>
    </row>
    <row r="183" spans="1:28" s="301" customFormat="1" ht="67.5" customHeight="1" x14ac:dyDescent="0.25">
      <c r="A183" s="879">
        <v>20</v>
      </c>
      <c r="B183" s="448"/>
      <c r="C183" s="449"/>
      <c r="D183" s="912" t="s">
        <v>1832</v>
      </c>
      <c r="E183" s="386" t="s">
        <v>1708</v>
      </c>
      <c r="F183" s="295" t="s">
        <v>93</v>
      </c>
      <c r="G183" s="296">
        <v>750</v>
      </c>
      <c r="H183" s="296">
        <v>1099</v>
      </c>
      <c r="I183" s="295"/>
      <c r="J183" s="295" t="s">
        <v>85</v>
      </c>
      <c r="K183" s="439" t="s">
        <v>934</v>
      </c>
      <c r="L183" s="297" t="s">
        <v>1833</v>
      </c>
      <c r="M183" s="298" t="s">
        <v>1813</v>
      </c>
      <c r="N183" s="298"/>
      <c r="O183" s="295"/>
      <c r="P183" s="295"/>
      <c r="Q183" s="295"/>
      <c r="R183" s="295"/>
      <c r="S183" s="300"/>
      <c r="T183" s="295"/>
      <c r="U183" s="295"/>
      <c r="V183" s="295"/>
      <c r="W183" s="295"/>
      <c r="X183" s="295" t="s">
        <v>67</v>
      </c>
      <c r="Y183" s="299" t="s">
        <v>192</v>
      </c>
      <c r="Z183" s="295">
        <v>1</v>
      </c>
      <c r="AA183" s="295">
        <v>10</v>
      </c>
    </row>
    <row r="184" spans="1:28" ht="78" customHeight="1" x14ac:dyDescent="0.25">
      <c r="A184" s="872">
        <v>20</v>
      </c>
      <c r="B184" s="1286"/>
      <c r="C184" s="1207"/>
      <c r="D184" s="1190" t="s">
        <v>1841</v>
      </c>
      <c r="E184" s="344" t="s">
        <v>1068</v>
      </c>
      <c r="F184" s="48" t="s">
        <v>105</v>
      </c>
      <c r="G184" s="187">
        <v>80</v>
      </c>
      <c r="H184" s="187">
        <v>130</v>
      </c>
      <c r="I184" s="48"/>
      <c r="J184" s="48" t="s">
        <v>55</v>
      </c>
      <c r="K184" s="170" t="s">
        <v>980</v>
      </c>
      <c r="L184" s="48" t="s">
        <v>979</v>
      </c>
      <c r="M184" s="50" t="s">
        <v>1813</v>
      </c>
      <c r="N184" s="103">
        <v>19</v>
      </c>
      <c r="O184" s="48">
        <v>2</v>
      </c>
      <c r="P184" s="48">
        <v>1</v>
      </c>
      <c r="Q184" s="557">
        <v>5</v>
      </c>
      <c r="R184" s="48">
        <v>25</v>
      </c>
      <c r="S184" s="51">
        <f t="shared" ref="S184" si="14">(N184*O184*P184)/$S$1</f>
        <v>2.1990740740740741E-2</v>
      </c>
      <c r="T184" s="48"/>
      <c r="U184" s="48"/>
      <c r="V184" s="334"/>
      <c r="W184" s="48"/>
      <c r="X184" s="48"/>
      <c r="Y184" s="104" t="s">
        <v>192</v>
      </c>
      <c r="Z184" s="48">
        <v>1</v>
      </c>
      <c r="AA184" s="48">
        <v>5</v>
      </c>
      <c r="AB184" s="9"/>
    </row>
    <row r="185" spans="1:28" ht="32.1" customHeight="1" x14ac:dyDescent="0.25">
      <c r="A185" s="860"/>
      <c r="B185" s="1223"/>
      <c r="C185" s="1224"/>
      <c r="D185" s="1189"/>
      <c r="E185" s="344" t="s">
        <v>1069</v>
      </c>
      <c r="F185" s="48" t="s">
        <v>981</v>
      </c>
      <c r="G185" s="187">
        <v>80</v>
      </c>
      <c r="H185" s="187">
        <v>130</v>
      </c>
      <c r="I185" s="48"/>
      <c r="J185" s="48" t="s">
        <v>55</v>
      </c>
      <c r="K185" s="170" t="s">
        <v>982</v>
      </c>
      <c r="L185" s="48" t="s">
        <v>979</v>
      </c>
      <c r="M185" s="50" t="s">
        <v>1813</v>
      </c>
      <c r="N185" s="103">
        <v>19</v>
      </c>
      <c r="O185" s="48">
        <v>2</v>
      </c>
      <c r="P185" s="48">
        <v>1</v>
      </c>
      <c r="Q185" s="557">
        <v>5</v>
      </c>
      <c r="R185" s="48">
        <v>25</v>
      </c>
      <c r="S185" s="51">
        <f t="shared" ref="S185:S186" si="15">(N185*O185*P185)/$S$1</f>
        <v>2.1990740740740741E-2</v>
      </c>
      <c r="T185" s="48"/>
      <c r="U185" s="48"/>
      <c r="V185" s="334"/>
      <c r="W185" s="48"/>
      <c r="X185" s="48"/>
      <c r="Y185" s="104" t="s">
        <v>192</v>
      </c>
      <c r="Z185" s="48">
        <v>1</v>
      </c>
      <c r="AA185" s="48">
        <v>5</v>
      </c>
      <c r="AB185" s="9"/>
    </row>
    <row r="186" spans="1:28" ht="35.1" customHeight="1" x14ac:dyDescent="0.25">
      <c r="A186" s="870"/>
      <c r="B186" s="1287"/>
      <c r="C186" s="1288"/>
      <c r="D186" s="1220"/>
      <c r="E186" s="344" t="s">
        <v>1070</v>
      </c>
      <c r="F186" s="48" t="s">
        <v>93</v>
      </c>
      <c r="G186" s="187">
        <v>80</v>
      </c>
      <c r="H186" s="187">
        <v>130</v>
      </c>
      <c r="I186" s="48"/>
      <c r="J186" s="48" t="s">
        <v>55</v>
      </c>
      <c r="K186" s="170" t="s">
        <v>983</v>
      </c>
      <c r="L186" s="48" t="s">
        <v>979</v>
      </c>
      <c r="M186" s="50" t="s">
        <v>1813</v>
      </c>
      <c r="N186" s="103">
        <v>19</v>
      </c>
      <c r="O186" s="48">
        <v>2</v>
      </c>
      <c r="P186" s="48">
        <v>1</v>
      </c>
      <c r="Q186" s="557">
        <v>5</v>
      </c>
      <c r="R186" s="48">
        <v>25</v>
      </c>
      <c r="S186" s="51">
        <f t="shared" si="15"/>
        <v>2.1990740740740741E-2</v>
      </c>
      <c r="T186" s="48"/>
      <c r="U186" s="48"/>
      <c r="V186" s="334"/>
      <c r="W186" s="48"/>
      <c r="X186" s="48"/>
      <c r="Y186" s="104" t="s">
        <v>192</v>
      </c>
      <c r="Z186" s="48">
        <v>1</v>
      </c>
      <c r="AA186" s="48">
        <v>5</v>
      </c>
      <c r="AB186" s="9"/>
    </row>
    <row r="187" spans="1:28" s="301" customFormat="1" ht="139.5" customHeight="1" x14ac:dyDescent="0.25">
      <c r="A187" s="880">
        <v>20</v>
      </c>
      <c r="B187" s="436"/>
      <c r="C187" s="437"/>
      <c r="D187" s="907" t="s">
        <v>1840</v>
      </c>
      <c r="E187" s="386" t="s">
        <v>1619</v>
      </c>
      <c r="F187" s="295" t="s">
        <v>1621</v>
      </c>
      <c r="G187" s="296" t="s">
        <v>1620</v>
      </c>
      <c r="H187" s="296" t="s">
        <v>1622</v>
      </c>
      <c r="I187" s="295" t="s">
        <v>1852</v>
      </c>
      <c r="J187" s="295" t="s">
        <v>85</v>
      </c>
      <c r="K187" s="439" t="s">
        <v>2002</v>
      </c>
      <c r="L187" s="297"/>
      <c r="M187" s="298" t="s">
        <v>1813</v>
      </c>
      <c r="N187" s="298"/>
      <c r="O187" s="295"/>
      <c r="P187" s="295"/>
      <c r="Q187" s="557"/>
      <c r="R187" s="295"/>
      <c r="S187" s="300"/>
      <c r="T187" s="444"/>
      <c r="U187" s="445"/>
      <c r="V187" s="908"/>
      <c r="W187" s="295"/>
      <c r="X187" s="295"/>
      <c r="Y187" s="299"/>
      <c r="Z187" s="295"/>
      <c r="AA187" s="295"/>
    </row>
    <row r="188" spans="1:28" s="301" customFormat="1" ht="126" customHeight="1" x14ac:dyDescent="0.25">
      <c r="A188" s="880">
        <v>20</v>
      </c>
      <c r="B188" s="436"/>
      <c r="C188" s="437"/>
      <c r="D188" s="907" t="s">
        <v>1839</v>
      </c>
      <c r="E188" s="386" t="s">
        <v>1624</v>
      </c>
      <c r="F188" s="295" t="s">
        <v>1623</v>
      </c>
      <c r="G188" s="296">
        <v>7</v>
      </c>
      <c r="H188" s="296">
        <v>10</v>
      </c>
      <c r="I188" s="295"/>
      <c r="J188" s="295" t="s">
        <v>85</v>
      </c>
      <c r="K188" s="439" t="s">
        <v>2003</v>
      </c>
      <c r="L188" s="297"/>
      <c r="M188" s="298" t="s">
        <v>1813</v>
      </c>
      <c r="N188" s="298"/>
      <c r="O188" s="295"/>
      <c r="P188" s="295"/>
      <c r="Q188" s="557"/>
      <c r="R188" s="295"/>
      <c r="S188" s="300"/>
      <c r="T188" s="444"/>
      <c r="U188" s="445"/>
      <c r="V188" s="908"/>
      <c r="W188" s="295"/>
      <c r="X188" s="295"/>
      <c r="Y188" s="299"/>
      <c r="Z188" s="295"/>
      <c r="AA188" s="295"/>
    </row>
    <row r="189" spans="1:28" s="301" customFormat="1" ht="110.25" customHeight="1" x14ac:dyDescent="0.25">
      <c r="A189" s="881">
        <v>20</v>
      </c>
      <c r="B189" s="441"/>
      <c r="C189" s="442"/>
      <c r="D189" s="341" t="s">
        <v>1838</v>
      </c>
      <c r="E189" s="386" t="s">
        <v>1535</v>
      </c>
      <c r="F189" s="295" t="s">
        <v>67</v>
      </c>
      <c r="G189" s="296">
        <v>33</v>
      </c>
      <c r="H189" s="296">
        <v>49.99</v>
      </c>
      <c r="I189" s="295"/>
      <c r="J189" s="295" t="s">
        <v>1853</v>
      </c>
      <c r="K189" s="1185" t="s">
        <v>2004</v>
      </c>
      <c r="L189" s="297"/>
      <c r="M189" s="298" t="s">
        <v>1813</v>
      </c>
      <c r="N189" s="299"/>
      <c r="O189" s="295"/>
      <c r="P189" s="295"/>
      <c r="Q189" s="557"/>
      <c r="R189" s="295"/>
      <c r="S189" s="300"/>
      <c r="T189" s="444"/>
      <c r="U189" s="445"/>
      <c r="V189" s="445"/>
      <c r="W189" s="295"/>
      <c r="X189" s="295"/>
      <c r="Y189" s="299"/>
      <c r="Z189" s="295"/>
      <c r="AA189" s="295"/>
      <c r="AB189" s="446"/>
    </row>
    <row r="190" spans="1:28" s="301" customFormat="1" ht="148.5" customHeight="1" x14ac:dyDescent="0.25">
      <c r="A190" s="881"/>
      <c r="B190" s="441"/>
      <c r="C190" s="442"/>
      <c r="D190" s="341" t="s">
        <v>1848</v>
      </c>
      <c r="E190" s="386" t="s">
        <v>1835</v>
      </c>
      <c r="F190" s="295" t="s">
        <v>67</v>
      </c>
      <c r="G190" s="296">
        <v>14</v>
      </c>
      <c r="H190" s="296">
        <v>19.5</v>
      </c>
      <c r="I190" s="295" t="s">
        <v>1849</v>
      </c>
      <c r="J190" s="295" t="s">
        <v>85</v>
      </c>
      <c r="K190" s="1185" t="s">
        <v>2005</v>
      </c>
      <c r="L190" s="297"/>
      <c r="M190" s="298" t="s">
        <v>1813</v>
      </c>
      <c r="N190" s="299" t="s">
        <v>1851</v>
      </c>
      <c r="O190" s="295">
        <v>4</v>
      </c>
      <c r="P190" s="295">
        <v>4</v>
      </c>
      <c r="Q190" s="557">
        <v>3</v>
      </c>
      <c r="R190" s="295"/>
      <c r="S190" s="300"/>
      <c r="T190" s="444"/>
      <c r="U190" s="445"/>
      <c r="V190" s="445"/>
      <c r="W190" s="295"/>
      <c r="X190" s="295"/>
      <c r="Y190" s="299"/>
      <c r="Z190" s="295"/>
      <c r="AA190" s="295"/>
      <c r="AB190" s="446"/>
    </row>
    <row r="191" spans="1:28" s="301" customFormat="1" ht="110.25" customHeight="1" x14ac:dyDescent="0.25">
      <c r="A191" s="881"/>
      <c r="B191" s="441"/>
      <c r="C191" s="442"/>
      <c r="D191" s="341" t="s">
        <v>1837</v>
      </c>
      <c r="E191" s="386" t="s">
        <v>1836</v>
      </c>
      <c r="F191" s="295" t="s">
        <v>67</v>
      </c>
      <c r="G191" s="296">
        <v>8</v>
      </c>
      <c r="H191" s="296">
        <v>12</v>
      </c>
      <c r="I191" s="295" t="s">
        <v>1850</v>
      </c>
      <c r="J191" s="295" t="s">
        <v>85</v>
      </c>
      <c r="K191" s="1185" t="s">
        <v>2006</v>
      </c>
      <c r="L191" s="297"/>
      <c r="M191" s="298" t="s">
        <v>1813</v>
      </c>
      <c r="N191" s="299" t="s">
        <v>151</v>
      </c>
      <c r="O191" s="295">
        <v>4</v>
      </c>
      <c r="P191" s="295">
        <v>4</v>
      </c>
      <c r="Q191" s="557">
        <v>3</v>
      </c>
      <c r="R191" s="295"/>
      <c r="S191" s="300"/>
      <c r="T191" s="444"/>
      <c r="U191" s="445"/>
      <c r="V191" s="445"/>
      <c r="W191" s="295"/>
      <c r="X191" s="295"/>
      <c r="Y191" s="299"/>
      <c r="Z191" s="295"/>
      <c r="AA191" s="295"/>
      <c r="AB191" s="446"/>
    </row>
    <row r="192" spans="1:28" ht="101.1" customHeight="1" x14ac:dyDescent="0.25">
      <c r="A192" s="878">
        <v>23</v>
      </c>
      <c r="B192" s="1231"/>
      <c r="C192" s="1232"/>
      <c r="D192" s="142" t="s">
        <v>1036</v>
      </c>
      <c r="E192" s="388" t="s">
        <v>554</v>
      </c>
      <c r="F192" s="48" t="s">
        <v>50</v>
      </c>
      <c r="G192" s="187">
        <v>30</v>
      </c>
      <c r="H192" s="187">
        <v>50</v>
      </c>
      <c r="I192" s="48"/>
      <c r="J192" s="48" t="s">
        <v>85</v>
      </c>
      <c r="K192" s="6" t="s">
        <v>590</v>
      </c>
      <c r="L192" s="70"/>
      <c r="M192" s="50" t="s">
        <v>1813</v>
      </c>
      <c r="N192" s="1" t="s">
        <v>313</v>
      </c>
      <c r="O192" s="48">
        <v>8</v>
      </c>
      <c r="P192" s="48">
        <v>1</v>
      </c>
      <c r="Q192" s="557">
        <v>1</v>
      </c>
      <c r="R192" s="48"/>
      <c r="S192" s="51">
        <f>(N192*O192*P192)/$S$1</f>
        <v>2.7777777777777776E-2</v>
      </c>
      <c r="T192" s="52"/>
      <c r="U192" s="53"/>
      <c r="V192" s="53"/>
      <c r="W192" s="48"/>
      <c r="X192" s="48"/>
      <c r="Y192" s="1" t="s">
        <v>192</v>
      </c>
      <c r="Z192" s="48">
        <v>1</v>
      </c>
      <c r="AA192" s="48">
        <v>5</v>
      </c>
    </row>
    <row r="193" spans="1:28" s="440" customFormat="1" ht="101.1" customHeight="1" x14ac:dyDescent="0.25">
      <c r="A193" s="939">
        <v>23</v>
      </c>
      <c r="B193" s="940"/>
      <c r="C193" s="941"/>
      <c r="D193" s="419" t="s">
        <v>1842</v>
      </c>
      <c r="E193" s="486" t="s">
        <v>1536</v>
      </c>
      <c r="F193" s="487" t="s">
        <v>1627</v>
      </c>
      <c r="G193" s="691">
        <v>15</v>
      </c>
      <c r="H193" s="691">
        <v>25</v>
      </c>
      <c r="I193" s="487"/>
      <c r="J193" s="295" t="s">
        <v>55</v>
      </c>
      <c r="K193" s="1185" t="s">
        <v>2007</v>
      </c>
      <c r="L193" s="943"/>
      <c r="M193" s="298" t="s">
        <v>1813</v>
      </c>
      <c r="N193" s="944" t="s">
        <v>1816</v>
      </c>
      <c r="O193" s="943">
        <v>4</v>
      </c>
      <c r="P193" s="943">
        <v>4</v>
      </c>
      <c r="Q193" s="943">
        <v>1</v>
      </c>
      <c r="R193" s="943"/>
      <c r="S193" s="945"/>
      <c r="T193" s="295"/>
      <c r="U193" s="295"/>
      <c r="V193" s="295"/>
      <c r="W193" s="295"/>
      <c r="X193" s="943"/>
      <c r="Y193" s="944"/>
      <c r="Z193" s="943"/>
      <c r="AA193" s="943"/>
      <c r="AB193" s="822"/>
    </row>
    <row r="194" spans="1:28" s="440" customFormat="1" ht="101.1" customHeight="1" x14ac:dyDescent="0.25">
      <c r="A194" s="939"/>
      <c r="B194" s="940"/>
      <c r="C194" s="941"/>
      <c r="D194" s="419" t="s">
        <v>1846</v>
      </c>
      <c r="E194" s="486" t="s">
        <v>1847</v>
      </c>
      <c r="F194" s="487" t="s">
        <v>1627</v>
      </c>
      <c r="G194" s="691">
        <v>37.5</v>
      </c>
      <c r="H194" s="691">
        <v>49.99</v>
      </c>
      <c r="I194" s="487"/>
      <c r="J194" s="295" t="s">
        <v>55</v>
      </c>
      <c r="K194" s="1185" t="s">
        <v>2008</v>
      </c>
      <c r="L194" s="943"/>
      <c r="M194" s="298" t="s">
        <v>1813</v>
      </c>
      <c r="N194" s="944" t="s">
        <v>1816</v>
      </c>
      <c r="O194" s="943">
        <v>4</v>
      </c>
      <c r="P194" s="943">
        <v>4</v>
      </c>
      <c r="Q194" s="943">
        <v>1</v>
      </c>
      <c r="R194" s="943"/>
      <c r="S194" s="945"/>
      <c r="T194" s="295"/>
      <c r="U194" s="295"/>
      <c r="V194" s="295"/>
      <c r="W194" s="295"/>
      <c r="X194" s="943"/>
      <c r="Y194" s="944"/>
      <c r="Z194" s="943"/>
      <c r="AA194" s="943"/>
      <c r="AB194" s="822"/>
    </row>
    <row r="195" spans="1:28" s="440" customFormat="1" ht="101.1" customHeight="1" x14ac:dyDescent="0.25">
      <c r="A195" s="939"/>
      <c r="B195" s="940"/>
      <c r="C195" s="941"/>
      <c r="D195" s="419" t="s">
        <v>1843</v>
      </c>
      <c r="E195" s="486" t="s">
        <v>1538</v>
      </c>
      <c r="F195" s="487" t="s">
        <v>396</v>
      </c>
      <c r="G195" s="691">
        <v>29</v>
      </c>
      <c r="H195" s="691">
        <v>39.99</v>
      </c>
      <c r="I195" s="487"/>
      <c r="J195" s="295" t="s">
        <v>85</v>
      </c>
      <c r="K195" s="942" t="s">
        <v>2009</v>
      </c>
      <c r="L195" s="943"/>
      <c r="M195" s="298" t="s">
        <v>1813</v>
      </c>
      <c r="N195" s="944" t="s">
        <v>1816</v>
      </c>
      <c r="O195" s="943">
        <v>6</v>
      </c>
      <c r="P195" s="943">
        <v>1</v>
      </c>
      <c r="Q195" s="943">
        <v>1</v>
      </c>
      <c r="R195" s="943"/>
      <c r="S195" s="945"/>
      <c r="T195" s="295"/>
      <c r="U195" s="295"/>
      <c r="V195" s="295"/>
      <c r="W195" s="295"/>
      <c r="X195" s="943"/>
      <c r="Y195" s="944"/>
      <c r="Z195" s="943"/>
      <c r="AA195" s="943"/>
      <c r="AB195" s="822"/>
    </row>
    <row r="196" spans="1:28" s="440" customFormat="1" ht="110.25" customHeight="1" x14ac:dyDescent="0.25">
      <c r="A196" s="939"/>
      <c r="B196" s="940"/>
      <c r="C196" s="941"/>
      <c r="D196" s="419" t="s">
        <v>1844</v>
      </c>
      <c r="E196" s="486" t="s">
        <v>1625</v>
      </c>
      <c r="F196" s="487" t="s">
        <v>1623</v>
      </c>
      <c r="G196" s="691">
        <v>250</v>
      </c>
      <c r="H196" s="691">
        <v>349</v>
      </c>
      <c r="I196" s="487"/>
      <c r="J196" s="295" t="s">
        <v>85</v>
      </c>
      <c r="K196" s="942" t="s">
        <v>2010</v>
      </c>
      <c r="L196" s="943"/>
      <c r="M196" s="946" t="s">
        <v>1812</v>
      </c>
      <c r="N196" s="944" t="s">
        <v>112</v>
      </c>
      <c r="O196" s="943">
        <v>48</v>
      </c>
      <c r="P196" s="943">
        <v>90</v>
      </c>
      <c r="Q196" s="943">
        <v>150</v>
      </c>
      <c r="R196" s="943"/>
      <c r="S196" s="945"/>
      <c r="T196" s="295">
        <v>28.75</v>
      </c>
      <c r="U196" s="295">
        <v>75.75</v>
      </c>
      <c r="V196" s="947">
        <v>0.25</v>
      </c>
      <c r="W196" s="295"/>
      <c r="X196" s="943"/>
      <c r="Y196" s="944"/>
      <c r="Z196" s="943"/>
      <c r="AA196" s="943"/>
      <c r="AB196" s="822"/>
    </row>
    <row r="197" spans="1:28" s="440" customFormat="1" ht="126.75" customHeight="1" x14ac:dyDescent="0.25">
      <c r="A197" s="939"/>
      <c r="B197" s="940"/>
      <c r="C197" s="941"/>
      <c r="D197" s="419" t="s">
        <v>1845</v>
      </c>
      <c r="E197" s="486" t="s">
        <v>1626</v>
      </c>
      <c r="F197" s="487" t="s">
        <v>1623</v>
      </c>
      <c r="G197" s="691">
        <v>220</v>
      </c>
      <c r="H197" s="691">
        <v>319</v>
      </c>
      <c r="I197" s="487"/>
      <c r="J197" s="295" t="s">
        <v>85</v>
      </c>
      <c r="K197" s="942" t="s">
        <v>2011</v>
      </c>
      <c r="L197" s="943"/>
      <c r="M197" s="298" t="s">
        <v>1813</v>
      </c>
      <c r="N197" s="944" t="s">
        <v>151</v>
      </c>
      <c r="O197" s="943">
        <v>34</v>
      </c>
      <c r="P197" s="943">
        <v>2</v>
      </c>
      <c r="Q197" s="943">
        <v>30</v>
      </c>
      <c r="R197" s="943"/>
      <c r="S197" s="945"/>
      <c r="T197" s="295">
        <v>28.75</v>
      </c>
      <c r="U197" s="295">
        <v>32.5</v>
      </c>
      <c r="V197" s="947" t="s">
        <v>1856</v>
      </c>
      <c r="W197" s="295"/>
      <c r="X197" s="943"/>
      <c r="Y197" s="944"/>
      <c r="Z197" s="943"/>
      <c r="AA197" s="943"/>
      <c r="AB197" s="822"/>
    </row>
    <row r="198" spans="1:28" s="40" customFormat="1" ht="110.1" customHeight="1" x14ac:dyDescent="0.25">
      <c r="A198" s="872"/>
      <c r="B198" s="1206" t="s">
        <v>557</v>
      </c>
      <c r="C198" s="1268"/>
      <c r="D198" s="198" t="s">
        <v>1870</v>
      </c>
      <c r="E198" s="391" t="s">
        <v>1042</v>
      </c>
      <c r="F198" s="56"/>
      <c r="G198" s="671">
        <v>1000</v>
      </c>
      <c r="H198" s="671">
        <v>1200</v>
      </c>
      <c r="I198" s="56"/>
      <c r="J198" s="48" t="s">
        <v>85</v>
      </c>
      <c r="K198" s="942" t="s">
        <v>2012</v>
      </c>
      <c r="L198" s="59"/>
      <c r="M198" s="50" t="s">
        <v>1813</v>
      </c>
      <c r="N198" s="59"/>
      <c r="O198" s="59"/>
      <c r="P198" s="59"/>
      <c r="Q198" s="922"/>
      <c r="R198" s="59"/>
      <c r="S198" s="59"/>
      <c r="T198" s="59"/>
      <c r="U198" s="59"/>
      <c r="V198" s="59"/>
      <c r="W198" s="59"/>
      <c r="X198" s="59"/>
      <c r="Y198" s="59"/>
      <c r="Z198" s="59"/>
      <c r="AA198" s="59"/>
      <c r="AB198" s="92"/>
    </row>
    <row r="199" spans="1:28" s="440" customFormat="1" ht="110.1" customHeight="1" x14ac:dyDescent="0.25">
      <c r="A199" s="939">
        <v>19</v>
      </c>
      <c r="B199" s="940"/>
      <c r="C199" s="941"/>
      <c r="D199" s="419" t="s">
        <v>1871</v>
      </c>
      <c r="E199" s="486" t="s">
        <v>1532</v>
      </c>
      <c r="F199" s="487" t="s">
        <v>1534</v>
      </c>
      <c r="G199" s="691">
        <v>15</v>
      </c>
      <c r="H199" s="691">
        <v>19</v>
      </c>
      <c r="I199" s="487" t="s">
        <v>1855</v>
      </c>
      <c r="J199" s="295" t="s">
        <v>1853</v>
      </c>
      <c r="K199" s="1186" t="s">
        <v>2013</v>
      </c>
      <c r="L199" s="943"/>
      <c r="M199" s="298" t="s">
        <v>1813</v>
      </c>
      <c r="N199" s="943">
        <v>6</v>
      </c>
      <c r="O199" s="943">
        <v>4</v>
      </c>
      <c r="P199" s="943">
        <v>1</v>
      </c>
      <c r="Q199" s="943">
        <v>1</v>
      </c>
      <c r="R199" s="943"/>
      <c r="S199" s="943"/>
      <c r="T199" s="943"/>
      <c r="U199" s="943"/>
      <c r="V199" s="943"/>
      <c r="W199" s="943"/>
      <c r="X199" s="943"/>
      <c r="Y199" s="943"/>
      <c r="Z199" s="943"/>
      <c r="AA199" s="943"/>
      <c r="AB199" s="822"/>
    </row>
    <row r="200" spans="1:28" s="440" customFormat="1" ht="94.5" customHeight="1" thickBot="1" x14ac:dyDescent="0.3">
      <c r="A200" s="939">
        <v>19</v>
      </c>
      <c r="B200" s="1321"/>
      <c r="C200" s="1322"/>
      <c r="D200" s="419" t="s">
        <v>1872</v>
      </c>
      <c r="E200" s="486" t="s">
        <v>1533</v>
      </c>
      <c r="F200" s="487" t="s">
        <v>1534</v>
      </c>
      <c r="G200" s="691">
        <v>22</v>
      </c>
      <c r="H200" s="691">
        <v>29</v>
      </c>
      <c r="I200" s="487" t="s">
        <v>1854</v>
      </c>
      <c r="J200" s="295" t="s">
        <v>1853</v>
      </c>
      <c r="K200" s="1186" t="s">
        <v>2014</v>
      </c>
      <c r="L200" s="943"/>
      <c r="M200" s="298" t="s">
        <v>1813</v>
      </c>
      <c r="N200" s="943">
        <v>12</v>
      </c>
      <c r="O200" s="943">
        <v>4</v>
      </c>
      <c r="P200" s="943">
        <v>4</v>
      </c>
      <c r="Q200" s="943">
        <v>2</v>
      </c>
      <c r="R200" s="943"/>
      <c r="S200" s="943"/>
      <c r="T200" s="943"/>
      <c r="U200" s="943"/>
      <c r="V200" s="943"/>
      <c r="W200" s="943"/>
      <c r="X200" s="943"/>
      <c r="Y200" s="943"/>
      <c r="Z200" s="943"/>
      <c r="AA200" s="943"/>
      <c r="AB200" s="822"/>
    </row>
    <row r="201" spans="1:28" s="530" customFormat="1" ht="28.5" customHeight="1" thickBot="1" x14ac:dyDescent="0.3">
      <c r="A201" s="875"/>
      <c r="B201" s="1300" t="s">
        <v>1320</v>
      </c>
      <c r="C201" s="1301"/>
      <c r="D201" s="1301"/>
      <c r="E201" s="1301"/>
      <c r="F201" s="1301"/>
      <c r="G201" s="1301"/>
      <c r="H201" s="1301"/>
      <c r="I201" s="1301"/>
      <c r="J201" s="1302"/>
      <c r="K201" s="1034"/>
      <c r="L201" s="528"/>
      <c r="M201" s="528"/>
      <c r="N201" s="528"/>
      <c r="O201" s="528"/>
      <c r="P201" s="528"/>
      <c r="Q201" s="528"/>
      <c r="R201" s="528"/>
      <c r="S201" s="528"/>
      <c r="T201" s="528"/>
      <c r="U201" s="528"/>
      <c r="V201" s="528"/>
      <c r="W201" s="528"/>
      <c r="X201" s="528"/>
      <c r="Y201" s="528"/>
      <c r="Z201" s="528"/>
      <c r="AA201" s="528"/>
      <c r="AB201" s="529"/>
    </row>
    <row r="202" spans="1:28" s="8" customFormat="1" ht="57" customHeight="1" x14ac:dyDescent="0.25">
      <c r="A202" s="860">
        <v>19</v>
      </c>
      <c r="B202" s="1206"/>
      <c r="C202" s="1268"/>
      <c r="D202" s="1291" t="s">
        <v>1321</v>
      </c>
      <c r="E202" s="394" t="s">
        <v>1043</v>
      </c>
      <c r="F202" s="52" t="s">
        <v>7</v>
      </c>
      <c r="G202" s="206">
        <v>109</v>
      </c>
      <c r="H202" s="206">
        <v>179</v>
      </c>
      <c r="I202" s="52"/>
      <c r="J202" s="52" t="s">
        <v>85</v>
      </c>
      <c r="K202" s="461" t="s">
        <v>397</v>
      </c>
      <c r="L202" s="53" t="s">
        <v>382</v>
      </c>
      <c r="M202" s="50" t="s">
        <v>1813</v>
      </c>
      <c r="N202" s="19" t="s">
        <v>401</v>
      </c>
      <c r="O202" s="52">
        <v>4</v>
      </c>
      <c r="P202" s="52">
        <v>2</v>
      </c>
      <c r="Q202" s="562">
        <v>4</v>
      </c>
      <c r="R202" s="52"/>
      <c r="S202" s="55">
        <f>(N202*O202*P202)/$S$1</f>
        <v>0.28240740740740738</v>
      </c>
      <c r="T202" s="52">
        <v>59</v>
      </c>
      <c r="U202" s="52">
        <v>9</v>
      </c>
      <c r="V202" s="53" t="s">
        <v>383</v>
      </c>
      <c r="W202" s="52">
        <v>5.5</v>
      </c>
      <c r="X202" s="52"/>
      <c r="Y202" s="19" t="s">
        <v>192</v>
      </c>
      <c r="Z202" s="52">
        <v>1</v>
      </c>
      <c r="AA202" s="52">
        <v>5</v>
      </c>
      <c r="AB202" s="159" t="s">
        <v>417</v>
      </c>
    </row>
    <row r="203" spans="1:28" ht="57" customHeight="1" x14ac:dyDescent="0.25">
      <c r="A203" s="861">
        <v>19</v>
      </c>
      <c r="B203" s="1216"/>
      <c r="C203" s="1271"/>
      <c r="D203" s="1292"/>
      <c r="E203" s="388" t="s">
        <v>1044</v>
      </c>
      <c r="F203" s="48" t="s">
        <v>93</v>
      </c>
      <c r="G203" s="187">
        <v>109</v>
      </c>
      <c r="H203" s="187">
        <v>179</v>
      </c>
      <c r="I203" s="48"/>
      <c r="J203" s="48" t="s">
        <v>85</v>
      </c>
      <c r="K203" s="6" t="s">
        <v>398</v>
      </c>
      <c r="L203" s="70" t="s">
        <v>382</v>
      </c>
      <c r="M203" s="50" t="s">
        <v>1813</v>
      </c>
      <c r="N203" s="1" t="s">
        <v>401</v>
      </c>
      <c r="O203" s="48">
        <v>4</v>
      </c>
      <c r="P203" s="48">
        <v>2</v>
      </c>
      <c r="Q203" s="557">
        <v>4</v>
      </c>
      <c r="R203" s="48"/>
      <c r="S203" s="51">
        <f>(N203*O203*P203)/$S$1</f>
        <v>0.28240740740740738</v>
      </c>
      <c r="T203" s="52">
        <v>59</v>
      </c>
      <c r="U203" s="52">
        <v>9</v>
      </c>
      <c r="V203" s="53" t="s">
        <v>383</v>
      </c>
      <c r="W203" s="48">
        <v>5.5</v>
      </c>
      <c r="X203" s="48"/>
      <c r="Y203" s="1" t="s">
        <v>192</v>
      </c>
      <c r="Z203" s="48">
        <v>1</v>
      </c>
      <c r="AA203" s="48">
        <v>5</v>
      </c>
      <c r="AB203" s="158" t="s">
        <v>417</v>
      </c>
    </row>
    <row r="204" spans="1:28" ht="45" customHeight="1" x14ac:dyDescent="0.25">
      <c r="A204" s="860">
        <v>19</v>
      </c>
      <c r="B204" s="1216"/>
      <c r="C204" s="1271"/>
      <c r="D204" s="1291" t="s">
        <v>1322</v>
      </c>
      <c r="E204" s="388" t="s">
        <v>1045</v>
      </c>
      <c r="F204" s="48" t="s">
        <v>7</v>
      </c>
      <c r="G204" s="187">
        <v>179</v>
      </c>
      <c r="H204" s="187">
        <v>299</v>
      </c>
      <c r="I204" s="48"/>
      <c r="J204" s="48" t="s">
        <v>85</v>
      </c>
      <c r="K204" s="6" t="s">
        <v>399</v>
      </c>
      <c r="L204" s="70" t="s">
        <v>382</v>
      </c>
      <c r="M204" s="50" t="s">
        <v>1813</v>
      </c>
      <c r="N204" s="1" t="s">
        <v>401</v>
      </c>
      <c r="O204" s="48">
        <v>4</v>
      </c>
      <c r="P204" s="48">
        <v>4</v>
      </c>
      <c r="Q204" s="557">
        <v>7</v>
      </c>
      <c r="R204" s="48"/>
      <c r="S204" s="51">
        <f>(N204*O204*P204)/$S$1</f>
        <v>0.56481481481481477</v>
      </c>
      <c r="T204" s="52">
        <v>59</v>
      </c>
      <c r="U204" s="52">
        <v>21</v>
      </c>
      <c r="V204" s="53" t="s">
        <v>383</v>
      </c>
      <c r="W204" s="48">
        <v>13</v>
      </c>
      <c r="X204" s="48"/>
      <c r="Y204" s="1" t="s">
        <v>192</v>
      </c>
      <c r="Z204" s="48">
        <v>1</v>
      </c>
      <c r="AA204" s="48">
        <v>5</v>
      </c>
      <c r="AB204" s="158" t="s">
        <v>417</v>
      </c>
    </row>
    <row r="205" spans="1:28" ht="45" customHeight="1" x14ac:dyDescent="0.25">
      <c r="A205" s="870">
        <v>19</v>
      </c>
      <c r="B205" s="1272"/>
      <c r="C205" s="1273"/>
      <c r="D205" s="1292"/>
      <c r="E205" s="388" t="s">
        <v>1046</v>
      </c>
      <c r="F205" s="48" t="s">
        <v>93</v>
      </c>
      <c r="G205" s="187">
        <v>179</v>
      </c>
      <c r="H205" s="187">
        <v>299</v>
      </c>
      <c r="I205" s="48"/>
      <c r="J205" s="48" t="s">
        <v>85</v>
      </c>
      <c r="K205" s="6" t="s">
        <v>400</v>
      </c>
      <c r="L205" s="70" t="s">
        <v>382</v>
      </c>
      <c r="M205" s="50" t="s">
        <v>1813</v>
      </c>
      <c r="N205" s="1" t="s">
        <v>401</v>
      </c>
      <c r="O205" s="48">
        <v>4</v>
      </c>
      <c r="P205" s="48">
        <v>4</v>
      </c>
      <c r="Q205" s="557">
        <v>7</v>
      </c>
      <c r="R205" s="48"/>
      <c r="S205" s="51">
        <f>(N205*O205*P205)/$S$1</f>
        <v>0.56481481481481477</v>
      </c>
      <c r="T205" s="52">
        <v>59</v>
      </c>
      <c r="U205" s="52">
        <v>21</v>
      </c>
      <c r="V205" s="53" t="s">
        <v>383</v>
      </c>
      <c r="W205" s="48">
        <v>13</v>
      </c>
      <c r="X205" s="48"/>
      <c r="Y205" s="1" t="s">
        <v>192</v>
      </c>
      <c r="Z205" s="48">
        <v>1</v>
      </c>
      <c r="AA205" s="48">
        <v>5</v>
      </c>
      <c r="AB205" s="158" t="s">
        <v>417</v>
      </c>
    </row>
    <row r="206" spans="1:28" ht="100.5" customHeight="1" x14ac:dyDescent="0.25">
      <c r="A206" s="863">
        <v>19</v>
      </c>
      <c r="B206" s="248"/>
      <c r="C206" s="134"/>
      <c r="D206" s="137" t="s">
        <v>1325</v>
      </c>
      <c r="E206" s="388" t="s">
        <v>1049</v>
      </c>
      <c r="F206" s="48" t="s">
        <v>1323</v>
      </c>
      <c r="G206" s="187">
        <v>150</v>
      </c>
      <c r="H206" s="187">
        <v>280</v>
      </c>
      <c r="I206" s="48"/>
      <c r="J206" s="48" t="s">
        <v>85</v>
      </c>
      <c r="K206" s="6" t="s">
        <v>583</v>
      </c>
      <c r="L206" s="70">
        <v>1</v>
      </c>
      <c r="M206" s="50" t="s">
        <v>1813</v>
      </c>
      <c r="N206" s="1" t="s">
        <v>111</v>
      </c>
      <c r="O206" s="48">
        <v>7</v>
      </c>
      <c r="P206" s="48">
        <v>7</v>
      </c>
      <c r="Q206" s="557" t="s">
        <v>196</v>
      </c>
      <c r="R206" s="48"/>
      <c r="S206" s="51">
        <f t="shared" ref="S206:S213" si="16">(N206*O206*P206)/$S$1</f>
        <v>2.8072916666666665</v>
      </c>
      <c r="T206" s="48" t="s">
        <v>204</v>
      </c>
      <c r="U206" s="48">
        <v>20</v>
      </c>
      <c r="V206" s="48">
        <v>4</v>
      </c>
      <c r="W206" s="48"/>
      <c r="X206" s="48"/>
      <c r="Y206" s="1" t="s">
        <v>192</v>
      </c>
      <c r="Z206" s="48">
        <v>1</v>
      </c>
      <c r="AA206" s="48">
        <v>5</v>
      </c>
      <c r="AB206" s="157" t="s">
        <v>415</v>
      </c>
    </row>
    <row r="207" spans="1:28" ht="65.25" customHeight="1" x14ac:dyDescent="0.25">
      <c r="A207" s="866">
        <v>19</v>
      </c>
      <c r="B207" s="1194" t="s">
        <v>561</v>
      </c>
      <c r="C207" s="1195"/>
      <c r="D207" s="1190" t="s">
        <v>1324</v>
      </c>
      <c r="E207" s="388" t="s">
        <v>1000</v>
      </c>
      <c r="F207" s="48" t="s">
        <v>7</v>
      </c>
      <c r="G207" s="187">
        <v>229</v>
      </c>
      <c r="H207" s="187">
        <v>379</v>
      </c>
      <c r="I207" s="48"/>
      <c r="J207" s="48" t="s">
        <v>85</v>
      </c>
      <c r="K207" s="170" t="s">
        <v>594</v>
      </c>
      <c r="L207" s="48">
        <v>1</v>
      </c>
      <c r="M207" s="50" t="s">
        <v>1812</v>
      </c>
      <c r="N207" s="50">
        <v>130</v>
      </c>
      <c r="O207" s="48">
        <v>7</v>
      </c>
      <c r="P207" s="48">
        <v>7</v>
      </c>
      <c r="Q207" s="557" t="s">
        <v>195</v>
      </c>
      <c r="R207" s="48"/>
      <c r="S207" s="51">
        <f>(N207*O207*P207)/$S$1</f>
        <v>3.6863425925925926</v>
      </c>
      <c r="T207" s="48">
        <v>120</v>
      </c>
      <c r="U207" s="48">
        <v>4</v>
      </c>
      <c r="V207" s="48">
        <v>0.5</v>
      </c>
      <c r="W207" s="48"/>
      <c r="X207" s="48"/>
      <c r="Y207" s="1" t="s">
        <v>192</v>
      </c>
      <c r="Z207" s="48">
        <v>1</v>
      </c>
      <c r="AA207" s="48">
        <v>5</v>
      </c>
      <c r="AB207" s="9"/>
    </row>
    <row r="208" spans="1:28" ht="24.95" customHeight="1" x14ac:dyDescent="0.25">
      <c r="A208" s="870"/>
      <c r="B208" s="802"/>
      <c r="C208" s="803"/>
      <c r="D208" s="1304"/>
      <c r="E208" s="388" t="s">
        <v>1001</v>
      </c>
      <c r="F208" s="48" t="s">
        <v>93</v>
      </c>
      <c r="G208" s="187">
        <v>229</v>
      </c>
      <c r="H208" s="187">
        <v>379</v>
      </c>
      <c r="I208" s="48"/>
      <c r="J208" s="48"/>
      <c r="K208" s="170" t="s">
        <v>916</v>
      </c>
      <c r="L208" s="48"/>
      <c r="M208" s="50"/>
      <c r="N208" s="50"/>
      <c r="O208" s="48"/>
      <c r="P208" s="48"/>
      <c r="Q208" s="557"/>
      <c r="R208" s="48"/>
      <c r="S208" s="51"/>
      <c r="T208" s="48"/>
      <c r="U208" s="48"/>
      <c r="V208" s="48"/>
      <c r="W208" s="48"/>
      <c r="X208" s="48"/>
      <c r="Y208" s="1"/>
      <c r="Z208" s="48"/>
      <c r="AA208" s="48"/>
      <c r="AB208" s="9"/>
    </row>
    <row r="209" spans="1:28" ht="61.5" customHeight="1" x14ac:dyDescent="0.25">
      <c r="A209" s="866">
        <v>19</v>
      </c>
      <c r="B209" s="1194" t="s">
        <v>563</v>
      </c>
      <c r="C209" s="1195"/>
      <c r="D209" s="1219" t="s">
        <v>1326</v>
      </c>
      <c r="E209" s="388" t="s">
        <v>1003</v>
      </c>
      <c r="F209" s="48" t="s">
        <v>148</v>
      </c>
      <c r="G209" s="791">
        <v>299</v>
      </c>
      <c r="H209" s="791">
        <v>459</v>
      </c>
      <c r="I209" s="48"/>
      <c r="J209" s="48" t="s">
        <v>85</v>
      </c>
      <c r="K209" s="170" t="s">
        <v>592</v>
      </c>
      <c r="L209" s="48">
        <v>1</v>
      </c>
      <c r="M209" s="50" t="s">
        <v>1812</v>
      </c>
      <c r="N209" s="50">
        <v>187</v>
      </c>
      <c r="O209" s="48">
        <v>7</v>
      </c>
      <c r="P209" s="48">
        <v>7</v>
      </c>
      <c r="Q209" s="557" t="s">
        <v>195</v>
      </c>
      <c r="R209" s="48"/>
      <c r="S209" s="51">
        <f>(N209*O209*P209)/$S$1</f>
        <v>5.3026620370370372</v>
      </c>
      <c r="T209" s="48">
        <v>178</v>
      </c>
      <c r="U209" s="48">
        <v>4</v>
      </c>
      <c r="V209" s="48">
        <v>0.5</v>
      </c>
      <c r="W209" s="48"/>
      <c r="X209" s="48"/>
      <c r="Y209" s="1" t="s">
        <v>192</v>
      </c>
      <c r="Z209" s="48">
        <v>1</v>
      </c>
      <c r="AA209" s="48">
        <v>5</v>
      </c>
      <c r="AB209" s="9"/>
    </row>
    <row r="210" spans="1:28" ht="24.95" customHeight="1" x14ac:dyDescent="0.25">
      <c r="A210" s="870"/>
      <c r="B210" s="802"/>
      <c r="C210" s="803"/>
      <c r="D210" s="1293"/>
      <c r="E210" s="388" t="s">
        <v>1004</v>
      </c>
      <c r="F210" s="48" t="s">
        <v>93</v>
      </c>
      <c r="G210" s="791">
        <v>299</v>
      </c>
      <c r="H210" s="791">
        <v>459</v>
      </c>
      <c r="I210" s="48"/>
      <c r="J210" s="48"/>
      <c r="K210" s="170" t="s">
        <v>918</v>
      </c>
      <c r="L210" s="48"/>
      <c r="M210" s="50"/>
      <c r="N210" s="50"/>
      <c r="O210" s="48"/>
      <c r="P210" s="48"/>
      <c r="Q210" s="557"/>
      <c r="R210" s="48"/>
      <c r="S210" s="51"/>
      <c r="T210" s="48"/>
      <c r="U210" s="48"/>
      <c r="V210" s="48"/>
      <c r="W210" s="48"/>
      <c r="X210" s="48"/>
      <c r="Y210" s="1"/>
      <c r="Z210" s="48"/>
      <c r="AA210" s="48"/>
      <c r="AB210" s="9"/>
    </row>
    <row r="211" spans="1:28" ht="39.75" customHeight="1" x14ac:dyDescent="0.25">
      <c r="A211" s="866">
        <v>19</v>
      </c>
      <c r="B211" s="1194" t="s">
        <v>565</v>
      </c>
      <c r="C211" s="1195"/>
      <c r="D211" s="1190" t="s">
        <v>1327</v>
      </c>
      <c r="E211" s="388" t="s">
        <v>1012</v>
      </c>
      <c r="F211" s="48" t="s">
        <v>148</v>
      </c>
      <c r="G211" s="791">
        <v>350</v>
      </c>
      <c r="H211" s="791">
        <v>599</v>
      </c>
      <c r="I211" s="48"/>
      <c r="J211" s="48" t="s">
        <v>85</v>
      </c>
      <c r="K211" s="170" t="s">
        <v>587</v>
      </c>
      <c r="L211" s="48">
        <v>1</v>
      </c>
      <c r="M211" s="50" t="s">
        <v>1812</v>
      </c>
      <c r="N211" s="50">
        <v>130</v>
      </c>
      <c r="O211" s="48">
        <v>7</v>
      </c>
      <c r="P211" s="48">
        <v>7</v>
      </c>
      <c r="Q211" s="557" t="s">
        <v>195</v>
      </c>
      <c r="R211" s="48"/>
      <c r="S211" s="51">
        <f>(N211*O211*P211)/$S$1</f>
        <v>3.6863425925925926</v>
      </c>
      <c r="T211" s="48">
        <v>236</v>
      </c>
      <c r="U211" s="48">
        <v>4</v>
      </c>
      <c r="V211" s="48">
        <v>0.5</v>
      </c>
      <c r="W211" s="48"/>
      <c r="X211" s="48"/>
      <c r="Y211" s="1" t="s">
        <v>192</v>
      </c>
      <c r="Z211" s="48">
        <v>1</v>
      </c>
      <c r="AA211" s="48">
        <v>5</v>
      </c>
      <c r="AB211" s="9"/>
    </row>
    <row r="212" spans="1:28" ht="24.95" customHeight="1" x14ac:dyDescent="0.25">
      <c r="A212" s="870"/>
      <c r="B212" s="453"/>
      <c r="C212" s="320"/>
      <c r="D212" s="1304"/>
      <c r="E212" s="388" t="s">
        <v>1013</v>
      </c>
      <c r="F212" s="48" t="s">
        <v>93</v>
      </c>
      <c r="G212" s="791">
        <v>350</v>
      </c>
      <c r="H212" s="791">
        <v>599</v>
      </c>
      <c r="I212" s="48"/>
      <c r="J212" s="48"/>
      <c r="K212" s="170" t="s">
        <v>921</v>
      </c>
      <c r="L212" s="48"/>
      <c r="M212" s="50"/>
      <c r="N212" s="50"/>
      <c r="O212" s="48"/>
      <c r="P212" s="48"/>
      <c r="Q212" s="557"/>
      <c r="R212" s="48"/>
      <c r="S212" s="51"/>
      <c r="T212" s="48"/>
      <c r="U212" s="48"/>
      <c r="V212" s="48"/>
      <c r="W212" s="48"/>
      <c r="X212" s="48"/>
      <c r="Y212" s="1"/>
      <c r="Z212" s="48"/>
      <c r="AA212" s="48"/>
      <c r="AB212" s="9"/>
    </row>
    <row r="213" spans="1:28" ht="108.75" customHeight="1" x14ac:dyDescent="0.25">
      <c r="A213" s="863">
        <v>19</v>
      </c>
      <c r="B213" s="248"/>
      <c r="C213" s="134"/>
      <c r="D213" s="137" t="s">
        <v>1328</v>
      </c>
      <c r="E213" s="388" t="s">
        <v>1048</v>
      </c>
      <c r="F213" s="48" t="s">
        <v>1323</v>
      </c>
      <c r="G213" s="791">
        <v>399</v>
      </c>
      <c r="H213" s="791">
        <v>650</v>
      </c>
      <c r="I213" s="48"/>
      <c r="J213" s="48" t="s">
        <v>85</v>
      </c>
      <c r="K213" s="6" t="s">
        <v>883</v>
      </c>
      <c r="L213" s="70">
        <v>1</v>
      </c>
      <c r="M213" s="50" t="s">
        <v>1813</v>
      </c>
      <c r="N213" s="1" t="s">
        <v>111</v>
      </c>
      <c r="O213" s="48">
        <v>7</v>
      </c>
      <c r="P213" s="48">
        <v>7</v>
      </c>
      <c r="Q213" s="557" t="s">
        <v>196</v>
      </c>
      <c r="R213" s="48"/>
      <c r="S213" s="51">
        <f t="shared" si="16"/>
        <v>2.8072916666666665</v>
      </c>
      <c r="T213" s="48" t="s">
        <v>204</v>
      </c>
      <c r="U213" s="48">
        <v>20</v>
      </c>
      <c r="V213" s="48">
        <v>4</v>
      </c>
      <c r="W213" s="48"/>
      <c r="X213" s="48"/>
      <c r="Y213" s="1" t="s">
        <v>192</v>
      </c>
      <c r="Z213" s="48">
        <v>1</v>
      </c>
      <c r="AA213" s="48">
        <v>5</v>
      </c>
      <c r="AB213" s="157" t="s">
        <v>415</v>
      </c>
    </row>
    <row r="214" spans="1:28" ht="81.75" customHeight="1" x14ac:dyDescent="0.25">
      <c r="A214" s="866">
        <v>19</v>
      </c>
      <c r="B214" s="1194" t="s">
        <v>560</v>
      </c>
      <c r="C214" s="1195"/>
      <c r="D214" s="1190" t="s">
        <v>1329</v>
      </c>
      <c r="E214" s="388" t="s">
        <v>1002</v>
      </c>
      <c r="F214" s="48" t="s">
        <v>7</v>
      </c>
      <c r="G214" s="791">
        <v>499</v>
      </c>
      <c r="H214" s="791">
        <v>799</v>
      </c>
      <c r="I214" s="48"/>
      <c r="J214" s="48" t="s">
        <v>85</v>
      </c>
      <c r="K214" s="170" t="s">
        <v>595</v>
      </c>
      <c r="L214" s="48">
        <v>1</v>
      </c>
      <c r="M214" s="50" t="s">
        <v>1812</v>
      </c>
      <c r="N214" s="50">
        <v>130</v>
      </c>
      <c r="O214" s="48">
        <v>7</v>
      </c>
      <c r="P214" s="48">
        <v>7</v>
      </c>
      <c r="Q214" s="557" t="s">
        <v>195</v>
      </c>
      <c r="R214" s="48"/>
      <c r="S214" s="51">
        <f>(N214*O214*P214)/$S$1</f>
        <v>3.6863425925925926</v>
      </c>
      <c r="T214" s="48">
        <v>120</v>
      </c>
      <c r="U214" s="48">
        <v>20</v>
      </c>
      <c r="V214" s="48">
        <v>4</v>
      </c>
      <c r="W214" s="48"/>
      <c r="X214" s="48"/>
      <c r="Y214" s="1" t="s">
        <v>192</v>
      </c>
      <c r="Z214" s="48">
        <v>1</v>
      </c>
      <c r="AA214" s="48">
        <v>5</v>
      </c>
      <c r="AB214" s="9"/>
    </row>
    <row r="215" spans="1:28" ht="24.95" customHeight="1" x14ac:dyDescent="0.25">
      <c r="A215" s="870"/>
      <c r="B215" s="802"/>
      <c r="C215" s="803"/>
      <c r="D215" s="1304"/>
      <c r="E215" s="388" t="s">
        <v>1002</v>
      </c>
      <c r="F215" s="48" t="s">
        <v>93</v>
      </c>
      <c r="G215" s="791">
        <v>499</v>
      </c>
      <c r="H215" s="791">
        <v>799</v>
      </c>
      <c r="I215" s="48"/>
      <c r="J215" s="48"/>
      <c r="K215" s="170" t="s">
        <v>917</v>
      </c>
      <c r="L215" s="48"/>
      <c r="M215" s="50"/>
      <c r="N215" s="50"/>
      <c r="O215" s="48"/>
      <c r="P215" s="48"/>
      <c r="Q215" s="557"/>
      <c r="R215" s="48"/>
      <c r="S215" s="51"/>
      <c r="T215" s="48"/>
      <c r="U215" s="48"/>
      <c r="V215" s="48"/>
      <c r="W215" s="48"/>
      <c r="X215" s="48"/>
      <c r="Y215" s="1"/>
      <c r="Z215" s="48"/>
      <c r="AA215" s="48"/>
      <c r="AB215" s="9"/>
    </row>
    <row r="216" spans="1:28" s="40" customFormat="1" ht="84.75" customHeight="1" x14ac:dyDescent="0.25">
      <c r="A216" s="866">
        <v>19</v>
      </c>
      <c r="B216" s="1194" t="s">
        <v>564</v>
      </c>
      <c r="C216" s="1195"/>
      <c r="D216" s="1190" t="s">
        <v>1330</v>
      </c>
      <c r="E216" s="391" t="s">
        <v>999</v>
      </c>
      <c r="F216" s="56" t="s">
        <v>148</v>
      </c>
      <c r="G216" s="825">
        <v>625</v>
      </c>
      <c r="H216" s="791">
        <v>999</v>
      </c>
      <c r="I216" s="48"/>
      <c r="J216" s="48" t="s">
        <v>85</v>
      </c>
      <c r="K216" s="170" t="s">
        <v>919</v>
      </c>
      <c r="L216" s="56">
        <v>1</v>
      </c>
      <c r="M216" s="60" t="s">
        <v>1812</v>
      </c>
      <c r="N216" s="60">
        <v>187</v>
      </c>
      <c r="O216" s="56">
        <v>7</v>
      </c>
      <c r="P216" s="56">
        <v>7</v>
      </c>
      <c r="Q216" s="560" t="s">
        <v>195</v>
      </c>
      <c r="R216" s="56"/>
      <c r="S216" s="61">
        <f>(N216*O216*P216)/$S$1</f>
        <v>5.3026620370370372</v>
      </c>
      <c r="T216" s="56">
        <v>178</v>
      </c>
      <c r="U216" s="56">
        <v>20</v>
      </c>
      <c r="V216" s="56">
        <v>4</v>
      </c>
      <c r="W216" s="56"/>
      <c r="X216" s="56"/>
      <c r="Y216" s="26" t="s">
        <v>192</v>
      </c>
      <c r="Z216" s="56">
        <v>1</v>
      </c>
      <c r="AA216" s="56">
        <v>5</v>
      </c>
    </row>
    <row r="217" spans="1:28" ht="24.95" customHeight="1" x14ac:dyDescent="0.25">
      <c r="A217" s="870"/>
      <c r="B217" s="802"/>
      <c r="C217" s="803"/>
      <c r="D217" s="1304"/>
      <c r="E217" s="388" t="s">
        <v>1005</v>
      </c>
      <c r="F217" s="48" t="s">
        <v>93</v>
      </c>
      <c r="G217" s="825">
        <v>625</v>
      </c>
      <c r="H217" s="791">
        <v>999</v>
      </c>
      <c r="I217" s="48"/>
      <c r="J217" s="48"/>
      <c r="K217" s="170" t="s">
        <v>920</v>
      </c>
      <c r="L217" s="48"/>
      <c r="M217" s="50"/>
      <c r="N217" s="50"/>
      <c r="O217" s="48"/>
      <c r="P217" s="48"/>
      <c r="Q217" s="557"/>
      <c r="R217" s="48"/>
      <c r="S217" s="51"/>
      <c r="T217" s="48"/>
      <c r="U217" s="48"/>
      <c r="V217" s="48"/>
      <c r="W217" s="48"/>
      <c r="X217" s="48"/>
      <c r="Y217" s="1"/>
      <c r="Z217" s="48"/>
      <c r="AA217" s="48"/>
      <c r="AB217" s="9"/>
    </row>
    <row r="218" spans="1:28" s="40" customFormat="1" ht="69" customHeight="1" x14ac:dyDescent="0.25">
      <c r="A218" s="866">
        <v>19</v>
      </c>
      <c r="B218" s="1194" t="s">
        <v>566</v>
      </c>
      <c r="C218" s="1195"/>
      <c r="D218" s="1190" t="s">
        <v>1331</v>
      </c>
      <c r="E218" s="391" t="s">
        <v>1014</v>
      </c>
      <c r="F218" s="56" t="s">
        <v>148</v>
      </c>
      <c r="G218" s="825">
        <v>775</v>
      </c>
      <c r="H218" s="825">
        <v>1199</v>
      </c>
      <c r="I218" s="56"/>
      <c r="J218" s="56" t="s">
        <v>85</v>
      </c>
      <c r="K218" s="171" t="s">
        <v>588</v>
      </c>
      <c r="L218" s="56">
        <v>1</v>
      </c>
      <c r="M218" s="60" t="s">
        <v>1812</v>
      </c>
      <c r="N218" s="60">
        <v>130</v>
      </c>
      <c r="O218" s="56">
        <v>7</v>
      </c>
      <c r="P218" s="56">
        <v>7</v>
      </c>
      <c r="Q218" s="560" t="s">
        <v>195</v>
      </c>
      <c r="R218" s="56"/>
      <c r="S218" s="61">
        <f>(N218*O218*P218)/$S$1</f>
        <v>3.6863425925925926</v>
      </c>
      <c r="T218" s="56">
        <v>236</v>
      </c>
      <c r="U218" s="56">
        <v>20</v>
      </c>
      <c r="V218" s="56">
        <v>4</v>
      </c>
      <c r="W218" s="56"/>
      <c r="X218" s="56"/>
      <c r="Y218" s="26" t="s">
        <v>192</v>
      </c>
      <c r="Z218" s="56">
        <v>1</v>
      </c>
      <c r="AA218" s="56">
        <v>5</v>
      </c>
    </row>
    <row r="219" spans="1:28" s="40" customFormat="1" ht="36" customHeight="1" thickBot="1" x14ac:dyDescent="0.3">
      <c r="A219" s="867"/>
      <c r="B219" s="804"/>
      <c r="C219" s="805"/>
      <c r="D219" s="1305"/>
      <c r="E219" s="391" t="s">
        <v>1015</v>
      </c>
      <c r="F219" s="56" t="s">
        <v>93</v>
      </c>
      <c r="G219" s="825">
        <v>775</v>
      </c>
      <c r="H219" s="825">
        <v>1199</v>
      </c>
      <c r="I219" s="56"/>
      <c r="J219" s="56"/>
      <c r="K219" s="171" t="s">
        <v>922</v>
      </c>
      <c r="L219" s="56"/>
      <c r="M219" s="60"/>
      <c r="N219" s="60"/>
      <c r="O219" s="56"/>
      <c r="P219" s="56"/>
      <c r="Q219" s="560"/>
      <c r="R219" s="56"/>
      <c r="S219" s="61"/>
      <c r="T219" s="56"/>
      <c r="U219" s="56"/>
      <c r="V219" s="56"/>
      <c r="W219" s="56"/>
      <c r="X219" s="56"/>
      <c r="Y219" s="26"/>
      <c r="Z219" s="56"/>
      <c r="AA219" s="56"/>
    </row>
    <row r="220" spans="1:28" s="530" customFormat="1" ht="42" customHeight="1" thickBot="1" x14ac:dyDescent="0.3">
      <c r="A220" s="882"/>
      <c r="B220" s="1303" t="s">
        <v>1426</v>
      </c>
      <c r="C220" s="1303"/>
      <c r="D220" s="1303"/>
      <c r="E220" s="1303"/>
      <c r="F220" s="1303"/>
      <c r="G220" s="1303"/>
      <c r="H220" s="1303"/>
      <c r="I220" s="1303"/>
      <c r="J220" s="1303"/>
      <c r="K220" s="532"/>
      <c r="L220" s="533"/>
      <c r="M220" s="534"/>
      <c r="N220" s="535"/>
      <c r="O220" s="533"/>
      <c r="P220" s="533"/>
      <c r="Q220" s="533"/>
      <c r="R220" s="533"/>
      <c r="S220" s="536"/>
      <c r="T220" s="533"/>
      <c r="U220" s="533"/>
      <c r="V220" s="533"/>
      <c r="W220" s="533"/>
      <c r="X220" s="533"/>
      <c r="Y220" s="535"/>
      <c r="Z220" s="533"/>
      <c r="AA220" s="533"/>
      <c r="AB220" s="537"/>
    </row>
    <row r="221" spans="1:28" s="8" customFormat="1" ht="67.5" customHeight="1" x14ac:dyDescent="0.25">
      <c r="A221" s="873">
        <v>21</v>
      </c>
      <c r="B221" s="303"/>
      <c r="C221" s="452"/>
      <c r="D221" s="138" t="s">
        <v>1425</v>
      </c>
      <c r="E221" s="394" t="s">
        <v>1050</v>
      </c>
      <c r="F221" s="52" t="s">
        <v>558</v>
      </c>
      <c r="G221" s="781">
        <v>259</v>
      </c>
      <c r="H221" s="781">
        <v>379</v>
      </c>
      <c r="I221" s="52"/>
      <c r="J221" s="52" t="s">
        <v>85</v>
      </c>
      <c r="K221" s="461" t="s">
        <v>935</v>
      </c>
      <c r="L221" s="52">
        <v>1</v>
      </c>
      <c r="M221" s="54" t="s">
        <v>1813</v>
      </c>
      <c r="N221" s="19" t="s">
        <v>315</v>
      </c>
      <c r="O221" s="52">
        <v>10</v>
      </c>
      <c r="P221" s="52">
        <v>12</v>
      </c>
      <c r="Q221" s="562">
        <v>8</v>
      </c>
      <c r="R221" s="52"/>
      <c r="S221" s="55">
        <f t="shared" ref="S221" si="17">(N221*O221*P221)/$S$1</f>
        <v>0.69444444444444442</v>
      </c>
      <c r="T221" s="52"/>
      <c r="U221" s="52"/>
      <c r="V221" s="52"/>
      <c r="W221" s="52"/>
      <c r="X221" s="52"/>
      <c r="Y221" s="19" t="s">
        <v>192</v>
      </c>
      <c r="Z221" s="52">
        <v>1</v>
      </c>
      <c r="AA221" s="52">
        <v>5</v>
      </c>
      <c r="AB221" s="531" t="s">
        <v>415</v>
      </c>
    </row>
    <row r="222" spans="1:28" ht="63" customHeight="1" x14ac:dyDescent="0.25">
      <c r="A222" s="863">
        <v>21</v>
      </c>
      <c r="B222" s="303"/>
      <c r="C222" s="452"/>
      <c r="D222" s="137" t="s">
        <v>1424</v>
      </c>
      <c r="E222" s="388" t="s">
        <v>1051</v>
      </c>
      <c r="F222" s="48" t="s">
        <v>558</v>
      </c>
      <c r="G222" s="791">
        <v>299</v>
      </c>
      <c r="H222" s="791">
        <v>429</v>
      </c>
      <c r="I222" s="48"/>
      <c r="J222" s="48" t="s">
        <v>85</v>
      </c>
      <c r="K222" s="6" t="s">
        <v>936</v>
      </c>
      <c r="L222" s="48">
        <v>1</v>
      </c>
      <c r="M222" s="50" t="s">
        <v>1813</v>
      </c>
      <c r="N222" s="1" t="s">
        <v>315</v>
      </c>
      <c r="O222" s="48">
        <v>10</v>
      </c>
      <c r="P222" s="48">
        <v>12</v>
      </c>
      <c r="Q222" s="557">
        <v>8</v>
      </c>
      <c r="R222" s="48"/>
      <c r="S222" s="51">
        <f>(N222*O222*P222)/$S$1</f>
        <v>0.69444444444444442</v>
      </c>
      <c r="T222" s="48"/>
      <c r="U222" s="48"/>
      <c r="V222" s="48"/>
      <c r="W222" s="48"/>
      <c r="X222" s="48"/>
      <c r="Y222" s="1" t="s">
        <v>192</v>
      </c>
      <c r="Z222" s="48">
        <v>1</v>
      </c>
      <c r="AA222" s="48">
        <v>5</v>
      </c>
      <c r="AB222" s="157" t="s">
        <v>415</v>
      </c>
    </row>
    <row r="223" spans="1:28" ht="63.95" customHeight="1" x14ac:dyDescent="0.25">
      <c r="A223" s="863">
        <v>21</v>
      </c>
      <c r="B223" s="453"/>
      <c r="C223" s="320"/>
      <c r="D223" s="137" t="s">
        <v>1423</v>
      </c>
      <c r="E223" s="388" t="s">
        <v>1052</v>
      </c>
      <c r="F223" s="48" t="s">
        <v>558</v>
      </c>
      <c r="G223" s="791">
        <v>369</v>
      </c>
      <c r="H223" s="791">
        <v>539</v>
      </c>
      <c r="I223" s="48"/>
      <c r="J223" s="48" t="s">
        <v>85</v>
      </c>
      <c r="K223" s="6" t="s">
        <v>937</v>
      </c>
      <c r="L223" s="48">
        <v>1</v>
      </c>
      <c r="M223" s="50" t="s">
        <v>1813</v>
      </c>
      <c r="N223" s="1" t="s">
        <v>402</v>
      </c>
      <c r="O223" s="48">
        <v>12</v>
      </c>
      <c r="P223" s="48">
        <v>12</v>
      </c>
      <c r="Q223" s="557">
        <v>8</v>
      </c>
      <c r="R223" s="48"/>
      <c r="S223" s="51">
        <f>(N223*O223*P223)/$S$1</f>
        <v>1</v>
      </c>
      <c r="T223" s="48"/>
      <c r="U223" s="48"/>
      <c r="V223" s="48"/>
      <c r="W223" s="48"/>
      <c r="X223" s="48"/>
      <c r="Y223" s="1" t="s">
        <v>192</v>
      </c>
      <c r="Z223" s="48">
        <v>1</v>
      </c>
      <c r="AA223" s="48">
        <v>5</v>
      </c>
      <c r="AB223" s="157" t="s">
        <v>415</v>
      </c>
    </row>
    <row r="224" spans="1:28" s="40" customFormat="1" ht="61.5" customHeight="1" x14ac:dyDescent="0.25">
      <c r="A224" s="863">
        <v>21</v>
      </c>
      <c r="B224" s="1196" t="s">
        <v>1336</v>
      </c>
      <c r="C224" s="1197"/>
      <c r="D224" s="139" t="s">
        <v>1422</v>
      </c>
      <c r="E224" s="391" t="s">
        <v>1053</v>
      </c>
      <c r="F224" s="56" t="s">
        <v>558</v>
      </c>
      <c r="G224" s="825">
        <v>719</v>
      </c>
      <c r="H224" s="791">
        <v>1049</v>
      </c>
      <c r="I224" s="48"/>
      <c r="J224" s="56" t="s">
        <v>85</v>
      </c>
      <c r="K224" s="230" t="s">
        <v>584</v>
      </c>
      <c r="L224" s="59">
        <v>1</v>
      </c>
      <c r="M224" s="50" t="s">
        <v>1813</v>
      </c>
      <c r="N224" s="26" t="s">
        <v>402</v>
      </c>
      <c r="O224" s="56">
        <v>12</v>
      </c>
      <c r="P224" s="56">
        <v>12</v>
      </c>
      <c r="Q224" s="560">
        <v>10</v>
      </c>
      <c r="R224" s="56"/>
      <c r="S224" s="61">
        <f>(N224*O224*P224)/$S$1</f>
        <v>1</v>
      </c>
      <c r="T224" s="56"/>
      <c r="U224" s="56"/>
      <c r="V224" s="56"/>
      <c r="W224" s="56"/>
      <c r="X224" s="56"/>
      <c r="Y224" s="26" t="s">
        <v>192</v>
      </c>
      <c r="Z224" s="56">
        <v>1</v>
      </c>
      <c r="AA224" s="56">
        <v>5</v>
      </c>
      <c r="AB224" s="231" t="s">
        <v>415</v>
      </c>
    </row>
    <row r="225" spans="1:31" ht="36" customHeight="1" x14ac:dyDescent="0.25">
      <c r="A225" s="878">
        <v>21</v>
      </c>
      <c r="B225" s="1306" t="s">
        <v>1332</v>
      </c>
      <c r="C225" s="1307"/>
      <c r="D225" s="304" t="s">
        <v>1418</v>
      </c>
      <c r="E225" s="388" t="s">
        <v>807</v>
      </c>
      <c r="F225" s="48" t="s">
        <v>796</v>
      </c>
      <c r="G225" s="187">
        <v>899</v>
      </c>
      <c r="H225" s="187">
        <v>1399</v>
      </c>
      <c r="I225" s="48"/>
      <c r="J225" s="48"/>
      <c r="K225" s="1186" t="s">
        <v>2015</v>
      </c>
      <c r="L225" s="48"/>
      <c r="M225" s="50" t="s">
        <v>1813</v>
      </c>
      <c r="N225" s="50"/>
      <c r="O225" s="48"/>
      <c r="P225" s="48"/>
      <c r="Q225" s="557"/>
      <c r="R225" s="48"/>
      <c r="S225" s="51"/>
      <c r="T225" s="48"/>
      <c r="U225" s="48"/>
      <c r="V225" s="48"/>
      <c r="W225" s="48"/>
      <c r="X225" s="48"/>
      <c r="Y225" s="1"/>
      <c r="Z225" s="48"/>
      <c r="AA225" s="48"/>
    </row>
    <row r="226" spans="1:31" ht="60" customHeight="1" x14ac:dyDescent="0.25">
      <c r="A226" s="863">
        <v>21</v>
      </c>
      <c r="B226" s="1192" t="s">
        <v>1333</v>
      </c>
      <c r="C226" s="1193"/>
      <c r="D226" s="137" t="s">
        <v>1419</v>
      </c>
      <c r="E226" s="388" t="s">
        <v>996</v>
      </c>
      <c r="F226" s="48" t="s">
        <v>562</v>
      </c>
      <c r="G226" s="781">
        <v>259</v>
      </c>
      <c r="H226" s="781">
        <v>379</v>
      </c>
      <c r="I226" s="48"/>
      <c r="J226" s="48" t="s">
        <v>85</v>
      </c>
      <c r="K226" s="170" t="s">
        <v>593</v>
      </c>
      <c r="L226" s="48">
        <v>1</v>
      </c>
      <c r="M226" s="50" t="s">
        <v>1813</v>
      </c>
      <c r="N226" s="50">
        <v>12</v>
      </c>
      <c r="O226" s="48">
        <v>12</v>
      </c>
      <c r="P226" s="48">
        <v>12</v>
      </c>
      <c r="Q226" s="557">
        <v>10</v>
      </c>
      <c r="R226" s="48"/>
      <c r="S226" s="51">
        <f>(N226*O226*P226)/$S$1</f>
        <v>1</v>
      </c>
      <c r="T226" s="48" t="s">
        <v>56</v>
      </c>
      <c r="U226" s="48" t="s">
        <v>56</v>
      </c>
      <c r="V226" s="48" t="s">
        <v>56</v>
      </c>
      <c r="W226" s="48"/>
      <c r="X226" s="48"/>
      <c r="Y226" s="1" t="s">
        <v>192</v>
      </c>
      <c r="Z226" s="48">
        <v>1</v>
      </c>
      <c r="AA226" s="48">
        <v>5</v>
      </c>
      <c r="AB226" s="9"/>
    </row>
    <row r="227" spans="1:31" ht="60" customHeight="1" x14ac:dyDescent="0.25">
      <c r="A227" s="863">
        <v>21</v>
      </c>
      <c r="B227" s="1192" t="s">
        <v>1334</v>
      </c>
      <c r="C227" s="1193"/>
      <c r="D227" s="432" t="s">
        <v>1420</v>
      </c>
      <c r="E227" s="388" t="s">
        <v>808</v>
      </c>
      <c r="F227" s="48" t="s">
        <v>562</v>
      </c>
      <c r="G227" s="791">
        <v>479</v>
      </c>
      <c r="H227" s="791">
        <v>699</v>
      </c>
      <c r="I227" s="48"/>
      <c r="J227" s="48" t="s">
        <v>85</v>
      </c>
      <c r="K227" s="170" t="s">
        <v>591</v>
      </c>
      <c r="L227" s="48">
        <v>1</v>
      </c>
      <c r="M227" s="50" t="s">
        <v>1813</v>
      </c>
      <c r="N227" s="50">
        <v>12</v>
      </c>
      <c r="O227" s="48">
        <v>12</v>
      </c>
      <c r="P227" s="48">
        <v>12</v>
      </c>
      <c r="Q227" s="557">
        <v>10</v>
      </c>
      <c r="R227" s="48"/>
      <c r="S227" s="51">
        <f>(N227*O227*P227)/$S$1</f>
        <v>1</v>
      </c>
      <c r="T227" s="48" t="s">
        <v>56</v>
      </c>
      <c r="U227" s="48" t="s">
        <v>56</v>
      </c>
      <c r="V227" s="48" t="s">
        <v>56</v>
      </c>
      <c r="W227" s="48"/>
      <c r="X227" s="48"/>
      <c r="Y227" s="1" t="s">
        <v>192</v>
      </c>
      <c r="Z227" s="48">
        <v>1</v>
      </c>
      <c r="AA227" s="48">
        <v>5</v>
      </c>
      <c r="AB227" s="9"/>
    </row>
    <row r="228" spans="1:31" ht="60" customHeight="1" x14ac:dyDescent="0.25">
      <c r="A228" s="863">
        <v>21</v>
      </c>
      <c r="B228" s="1192" t="s">
        <v>1335</v>
      </c>
      <c r="C228" s="1193"/>
      <c r="D228" s="137" t="s">
        <v>1421</v>
      </c>
      <c r="E228" s="388" t="s">
        <v>809</v>
      </c>
      <c r="F228" s="48" t="s">
        <v>562</v>
      </c>
      <c r="G228" s="791">
        <v>524</v>
      </c>
      <c r="H228" s="791">
        <v>759</v>
      </c>
      <c r="I228" s="48"/>
      <c r="J228" s="48" t="s">
        <v>85</v>
      </c>
      <c r="K228" s="170" t="s">
        <v>586</v>
      </c>
      <c r="L228" s="48">
        <v>1</v>
      </c>
      <c r="M228" s="50" t="s">
        <v>1813</v>
      </c>
      <c r="N228" s="50">
        <v>12</v>
      </c>
      <c r="O228" s="48">
        <v>12</v>
      </c>
      <c r="P228" s="48">
        <v>12</v>
      </c>
      <c r="Q228" s="557">
        <v>10</v>
      </c>
      <c r="R228" s="48"/>
      <c r="S228" s="51">
        <f>(N228*O228*P228)/$S$1</f>
        <v>1</v>
      </c>
      <c r="T228" s="48"/>
      <c r="U228" s="48"/>
      <c r="V228" s="48"/>
      <c r="W228" s="48"/>
      <c r="X228" s="48"/>
      <c r="Y228" s="1" t="s">
        <v>192</v>
      </c>
      <c r="Z228" s="48">
        <v>1</v>
      </c>
      <c r="AA228" s="48">
        <v>5</v>
      </c>
      <c r="AB228" s="9"/>
    </row>
    <row r="229" spans="1:31" s="343" customFormat="1" ht="105" customHeight="1" x14ac:dyDescent="0.25">
      <c r="A229" s="883">
        <v>21</v>
      </c>
      <c r="B229" s="1308" t="s">
        <v>1306</v>
      </c>
      <c r="C229" s="1308"/>
      <c r="D229" s="1308"/>
      <c r="E229" s="1308"/>
      <c r="F229" s="1308"/>
      <c r="G229" s="1308"/>
      <c r="H229" s="1308"/>
      <c r="I229" s="1308"/>
      <c r="J229" s="1308"/>
      <c r="K229" s="341"/>
      <c r="L229" s="295"/>
      <c r="M229" s="298"/>
      <c r="N229" s="298"/>
      <c r="O229" s="295"/>
      <c r="P229" s="295"/>
      <c r="Q229" s="557"/>
      <c r="R229" s="295"/>
      <c r="S229" s="300"/>
      <c r="T229" s="295"/>
      <c r="U229" s="295"/>
      <c r="V229" s="342"/>
      <c r="W229" s="295"/>
      <c r="X229" s="295"/>
      <c r="Y229" s="299"/>
      <c r="Z229" s="295"/>
      <c r="AA229" s="295"/>
    </row>
    <row r="230" spans="1:31" s="343" customFormat="1" ht="86.25" customHeight="1" x14ac:dyDescent="0.25">
      <c r="A230" s="883">
        <v>21</v>
      </c>
      <c r="B230" s="1309"/>
      <c r="C230" s="1310"/>
      <c r="D230" s="341" t="s">
        <v>1873</v>
      </c>
      <c r="E230" s="386" t="s">
        <v>1167</v>
      </c>
      <c r="F230" s="295" t="s">
        <v>79</v>
      </c>
      <c r="G230" s="791">
        <v>199</v>
      </c>
      <c r="H230" s="791">
        <v>299</v>
      </c>
      <c r="I230" s="295"/>
      <c r="J230" s="295" t="s">
        <v>85</v>
      </c>
      <c r="K230" s="618" t="s">
        <v>1386</v>
      </c>
      <c r="L230" s="295">
        <v>1</v>
      </c>
      <c r="M230" s="298" t="s">
        <v>1813</v>
      </c>
      <c r="N230" s="298">
        <v>60</v>
      </c>
      <c r="O230" s="295">
        <v>4</v>
      </c>
      <c r="P230" s="295">
        <v>4</v>
      </c>
      <c r="Q230" s="557">
        <v>7</v>
      </c>
      <c r="R230" s="295"/>
      <c r="S230" s="300"/>
      <c r="T230" s="295">
        <v>98.5</v>
      </c>
      <c r="U230" s="295">
        <v>59</v>
      </c>
      <c r="V230" s="948" t="s">
        <v>1500</v>
      </c>
      <c r="W230" s="295"/>
      <c r="X230" s="295" t="s">
        <v>1857</v>
      </c>
      <c r="Y230" s="299" t="s">
        <v>192</v>
      </c>
      <c r="Z230" s="295">
        <v>1</v>
      </c>
      <c r="AA230" s="295"/>
    </row>
    <row r="231" spans="1:31" s="491" customFormat="1" ht="108" customHeight="1" thickBot="1" x14ac:dyDescent="0.3">
      <c r="A231" s="1022">
        <v>21</v>
      </c>
      <c r="B231" s="1311"/>
      <c r="C231" s="1312"/>
      <c r="D231" s="419" t="s">
        <v>1874</v>
      </c>
      <c r="E231" s="486" t="s">
        <v>1168</v>
      </c>
      <c r="F231" s="487" t="s">
        <v>79</v>
      </c>
      <c r="G231" s="825">
        <v>229</v>
      </c>
      <c r="H231" s="825">
        <v>349</v>
      </c>
      <c r="I231" s="487"/>
      <c r="J231" s="487" t="s">
        <v>85</v>
      </c>
      <c r="K231" s="618" t="s">
        <v>1387</v>
      </c>
      <c r="L231" s="487">
        <v>1</v>
      </c>
      <c r="M231" s="488" t="s">
        <v>1813</v>
      </c>
      <c r="N231" s="488">
        <v>60</v>
      </c>
      <c r="O231" s="487">
        <v>4</v>
      </c>
      <c r="P231" s="487">
        <v>4</v>
      </c>
      <c r="Q231" s="560">
        <v>8</v>
      </c>
      <c r="R231" s="487"/>
      <c r="S231" s="489"/>
      <c r="T231" s="487">
        <v>137</v>
      </c>
      <c r="U231" s="487">
        <v>59</v>
      </c>
      <c r="V231" s="949" t="s">
        <v>1500</v>
      </c>
      <c r="W231" s="487"/>
      <c r="X231" s="487" t="s">
        <v>1857</v>
      </c>
      <c r="Y231" s="490" t="s">
        <v>192</v>
      </c>
      <c r="Z231" s="487">
        <v>1</v>
      </c>
      <c r="AA231" s="487"/>
    </row>
    <row r="232" spans="1:31" s="471" customFormat="1" ht="39" customHeight="1" thickTop="1" thickBot="1" x14ac:dyDescent="0.3">
      <c r="A232" s="858"/>
      <c r="B232" s="1260" t="s">
        <v>1417</v>
      </c>
      <c r="C232" s="1260"/>
      <c r="D232" s="1260"/>
      <c r="E232" s="1260"/>
      <c r="F232" s="1260"/>
      <c r="G232" s="1260"/>
      <c r="H232" s="1260"/>
      <c r="I232" s="1260"/>
      <c r="J232" s="1261"/>
      <c r="K232" s="1035"/>
      <c r="L232" s="482"/>
      <c r="M232" s="483"/>
      <c r="N232" s="470"/>
      <c r="O232" s="467"/>
      <c r="P232" s="467"/>
      <c r="Q232" s="484"/>
      <c r="R232" s="467"/>
      <c r="S232" s="467"/>
      <c r="T232" s="467"/>
      <c r="U232" s="467"/>
      <c r="V232" s="467"/>
      <c r="W232" s="467"/>
      <c r="X232" s="467"/>
      <c r="Y232" s="467"/>
      <c r="Z232" s="470"/>
      <c r="AA232" s="464"/>
      <c r="AB232" s="485"/>
      <c r="AC232" s="467"/>
      <c r="AD232" s="467"/>
      <c r="AE232" s="467"/>
    </row>
    <row r="233" spans="1:31" s="15" customFormat="1" ht="122.1" customHeight="1" thickTop="1" x14ac:dyDescent="0.2">
      <c r="A233" s="1023">
        <v>21</v>
      </c>
      <c r="B233" s="1355" t="s">
        <v>1169</v>
      </c>
      <c r="C233" s="1356"/>
      <c r="D233" s="1356"/>
      <c r="E233" s="1356"/>
      <c r="F233" s="1356"/>
      <c r="G233" s="1356"/>
      <c r="H233" s="1356"/>
      <c r="I233" s="1356"/>
      <c r="J233" s="1357"/>
      <c r="K233" s="481"/>
      <c r="L233" s="335"/>
      <c r="M233" s="336"/>
      <c r="N233" s="326"/>
      <c r="O233" s="326"/>
      <c r="P233" s="52"/>
      <c r="Q233" s="556"/>
      <c r="R233" s="335"/>
      <c r="S233" s="337"/>
      <c r="T233" s="52"/>
      <c r="U233" s="52"/>
      <c r="V233" s="335"/>
      <c r="W233" s="336"/>
      <c r="X233" s="338"/>
      <c r="Y233" s="338"/>
      <c r="Z233" s="339"/>
      <c r="AA233" s="190"/>
      <c r="AB233" s="52"/>
    </row>
    <row r="234" spans="1:31" s="15" customFormat="1" ht="84" customHeight="1" x14ac:dyDescent="0.25">
      <c r="A234" s="886">
        <v>21</v>
      </c>
      <c r="B234" s="1365"/>
      <c r="C234" s="1366"/>
      <c r="D234" s="1363" t="s">
        <v>1105</v>
      </c>
      <c r="E234" s="1364"/>
      <c r="F234" s="1364"/>
      <c r="G234" s="1364"/>
      <c r="H234" s="1364"/>
      <c r="I234" s="1364"/>
      <c r="J234" s="1236"/>
      <c r="K234" s="455"/>
      <c r="L234" s="335"/>
      <c r="M234" s="336"/>
      <c r="N234" s="326"/>
      <c r="O234" s="326"/>
      <c r="P234" s="52"/>
      <c r="Q234" s="556"/>
      <c r="R234" s="335"/>
      <c r="S234" s="337"/>
      <c r="T234" s="52"/>
      <c r="U234" s="52"/>
      <c r="V234" s="335"/>
      <c r="W234" s="336"/>
      <c r="X234" s="338"/>
      <c r="Y234" s="338"/>
      <c r="Z234" s="339"/>
      <c r="AA234" s="190"/>
      <c r="AB234" s="52"/>
    </row>
    <row r="235" spans="1:31" s="11" customFormat="1" ht="48" customHeight="1" x14ac:dyDescent="0.25">
      <c r="A235" s="886">
        <v>21</v>
      </c>
      <c r="B235" s="1365"/>
      <c r="C235" s="1366"/>
      <c r="D235" s="146" t="s">
        <v>1099</v>
      </c>
      <c r="E235" s="344" t="s">
        <v>941</v>
      </c>
      <c r="F235" s="48" t="s">
        <v>942</v>
      </c>
      <c r="G235" s="187">
        <v>459</v>
      </c>
      <c r="H235" s="187">
        <v>749</v>
      </c>
      <c r="I235" s="48"/>
      <c r="J235" s="48" t="s">
        <v>55</v>
      </c>
      <c r="K235" s="340" t="s">
        <v>954</v>
      </c>
      <c r="L235" s="48">
        <v>1</v>
      </c>
      <c r="M235" s="103" t="s">
        <v>1813</v>
      </c>
      <c r="N235" s="103">
        <v>45</v>
      </c>
      <c r="O235" s="48">
        <v>9</v>
      </c>
      <c r="P235" s="48">
        <v>4.5</v>
      </c>
      <c r="Q235" s="557">
        <v>12</v>
      </c>
      <c r="R235" s="48">
        <v>72</v>
      </c>
      <c r="S235" s="51">
        <f t="shared" ref="S235:S242" si="18">(N235*O235*P235)/$S$1</f>
        <v>1.0546875</v>
      </c>
      <c r="T235" s="48">
        <v>40</v>
      </c>
      <c r="U235" s="2" t="s">
        <v>466</v>
      </c>
      <c r="V235" s="11">
        <v>5</v>
      </c>
      <c r="W235" s="48"/>
      <c r="X235" s="48"/>
      <c r="Y235" s="104" t="s">
        <v>192</v>
      </c>
      <c r="Z235" s="48">
        <v>1</v>
      </c>
      <c r="AA235" s="48">
        <v>5</v>
      </c>
    </row>
    <row r="236" spans="1:31" s="11" customFormat="1" ht="40.5" customHeight="1" x14ac:dyDescent="0.25">
      <c r="A236" s="886">
        <v>21</v>
      </c>
      <c r="B236" s="1365"/>
      <c r="C236" s="1366"/>
      <c r="D236" s="146" t="s">
        <v>1100</v>
      </c>
      <c r="E236" s="344" t="s">
        <v>943</v>
      </c>
      <c r="F236" s="48" t="s">
        <v>942</v>
      </c>
      <c r="G236" s="187">
        <v>479</v>
      </c>
      <c r="H236" s="187">
        <v>774</v>
      </c>
      <c r="I236" s="48"/>
      <c r="J236" s="48" t="s">
        <v>55</v>
      </c>
      <c r="K236" s="340" t="s">
        <v>955</v>
      </c>
      <c r="L236" s="48">
        <v>1</v>
      </c>
      <c r="M236" s="103" t="s">
        <v>1813</v>
      </c>
      <c r="N236" s="103">
        <v>54</v>
      </c>
      <c r="O236" s="48">
        <v>9</v>
      </c>
      <c r="P236" s="48">
        <v>4.5</v>
      </c>
      <c r="Q236" s="557">
        <v>14</v>
      </c>
      <c r="R236" s="48">
        <v>81</v>
      </c>
      <c r="S236" s="51">
        <f t="shared" si="18"/>
        <v>1.265625</v>
      </c>
      <c r="T236" s="48">
        <v>47</v>
      </c>
      <c r="U236" s="2" t="s">
        <v>466</v>
      </c>
      <c r="V236" s="11">
        <v>5</v>
      </c>
      <c r="W236" s="48"/>
      <c r="X236" s="48"/>
      <c r="Y236" s="104" t="s">
        <v>192</v>
      </c>
      <c r="Z236" s="48">
        <v>1</v>
      </c>
      <c r="AA236" s="48">
        <v>5</v>
      </c>
    </row>
    <row r="237" spans="1:31" s="11" customFormat="1" ht="39.75" customHeight="1" x14ac:dyDescent="0.25">
      <c r="A237" s="886">
        <v>21</v>
      </c>
      <c r="B237" s="1365"/>
      <c r="C237" s="1366"/>
      <c r="D237" s="146" t="s">
        <v>1101</v>
      </c>
      <c r="E237" s="344" t="s">
        <v>944</v>
      </c>
      <c r="F237" s="48" t="s">
        <v>942</v>
      </c>
      <c r="G237" s="187">
        <v>499</v>
      </c>
      <c r="H237" s="187">
        <v>824</v>
      </c>
      <c r="I237" s="48"/>
      <c r="J237" s="48" t="s">
        <v>55</v>
      </c>
      <c r="K237" s="340" t="s">
        <v>956</v>
      </c>
      <c r="L237" s="48">
        <v>1</v>
      </c>
      <c r="M237" s="103" t="s">
        <v>1813</v>
      </c>
      <c r="N237" s="103">
        <v>65</v>
      </c>
      <c r="O237" s="48">
        <v>9</v>
      </c>
      <c r="P237" s="48">
        <v>4.5</v>
      </c>
      <c r="Q237" s="557">
        <v>17</v>
      </c>
      <c r="R237" s="48">
        <v>92</v>
      </c>
      <c r="S237" s="51">
        <f t="shared" si="18"/>
        <v>1.5234375</v>
      </c>
      <c r="T237" s="48">
        <v>59</v>
      </c>
      <c r="U237" s="2" t="s">
        <v>466</v>
      </c>
      <c r="V237" s="11">
        <v>5</v>
      </c>
      <c r="W237" s="48"/>
      <c r="X237" s="48"/>
      <c r="Y237" s="104" t="s">
        <v>192</v>
      </c>
      <c r="Z237" s="48">
        <v>1</v>
      </c>
      <c r="AA237" s="48">
        <v>5</v>
      </c>
    </row>
    <row r="238" spans="1:31" s="11" customFormat="1" ht="39.75" customHeight="1" x14ac:dyDescent="0.25">
      <c r="A238" s="886">
        <v>21</v>
      </c>
      <c r="B238" s="1365"/>
      <c r="C238" s="1366"/>
      <c r="D238" s="146" t="s">
        <v>1102</v>
      </c>
      <c r="E238" s="344" t="s">
        <v>945</v>
      </c>
      <c r="F238" s="48" t="s">
        <v>942</v>
      </c>
      <c r="G238" s="187">
        <v>549</v>
      </c>
      <c r="H238" s="187">
        <v>899</v>
      </c>
      <c r="I238" s="48"/>
      <c r="J238" s="48" t="s">
        <v>55</v>
      </c>
      <c r="K238" s="340" t="s">
        <v>957</v>
      </c>
      <c r="L238" s="48">
        <v>1</v>
      </c>
      <c r="M238" s="103" t="s">
        <v>1813</v>
      </c>
      <c r="N238" s="103">
        <v>85</v>
      </c>
      <c r="O238" s="48">
        <v>9</v>
      </c>
      <c r="P238" s="48">
        <v>4.5</v>
      </c>
      <c r="Q238" s="557">
        <v>21</v>
      </c>
      <c r="R238" s="48">
        <v>112</v>
      </c>
      <c r="S238" s="51">
        <f t="shared" si="18"/>
        <v>1.9921875</v>
      </c>
      <c r="T238" s="48">
        <v>79</v>
      </c>
      <c r="U238" s="2" t="s">
        <v>466</v>
      </c>
      <c r="V238" s="11">
        <v>5</v>
      </c>
      <c r="W238" s="48"/>
      <c r="X238" s="48"/>
      <c r="Y238" s="104" t="s">
        <v>192</v>
      </c>
      <c r="Z238" s="48">
        <v>1</v>
      </c>
      <c r="AA238" s="48">
        <v>5</v>
      </c>
    </row>
    <row r="239" spans="1:31" s="11" customFormat="1" ht="37.5" customHeight="1" x14ac:dyDescent="0.25">
      <c r="A239" s="886">
        <v>21</v>
      </c>
      <c r="B239" s="1365"/>
      <c r="C239" s="1366"/>
      <c r="D239" s="146" t="s">
        <v>1103</v>
      </c>
      <c r="E239" s="344" t="s">
        <v>946</v>
      </c>
      <c r="F239" s="48" t="s">
        <v>942</v>
      </c>
      <c r="G239" s="187">
        <v>574</v>
      </c>
      <c r="H239" s="187">
        <v>999</v>
      </c>
      <c r="I239" s="48"/>
      <c r="J239" s="48" t="s">
        <v>55</v>
      </c>
      <c r="K239" s="340" t="s">
        <v>958</v>
      </c>
      <c r="L239" s="48">
        <v>1</v>
      </c>
      <c r="M239" s="103" t="s">
        <v>1813</v>
      </c>
      <c r="N239" s="103">
        <v>95</v>
      </c>
      <c r="O239" s="48">
        <v>9</v>
      </c>
      <c r="P239" s="48">
        <v>4.5</v>
      </c>
      <c r="Q239" s="557">
        <v>23</v>
      </c>
      <c r="R239" s="48">
        <v>122</v>
      </c>
      <c r="S239" s="51">
        <f t="shared" si="18"/>
        <v>2.2265625</v>
      </c>
      <c r="T239" s="48">
        <v>89</v>
      </c>
      <c r="U239" s="2" t="s">
        <v>466</v>
      </c>
      <c r="V239" s="11">
        <v>5</v>
      </c>
      <c r="W239" s="48"/>
      <c r="X239" s="48"/>
      <c r="Y239" s="104" t="s">
        <v>192</v>
      </c>
      <c r="Z239" s="48">
        <v>1</v>
      </c>
      <c r="AA239" s="48">
        <v>5</v>
      </c>
    </row>
    <row r="240" spans="1:31" s="11" customFormat="1" ht="40.5" customHeight="1" x14ac:dyDescent="0.25">
      <c r="A240" s="886">
        <v>21</v>
      </c>
      <c r="B240" s="1365"/>
      <c r="C240" s="1366"/>
      <c r="D240" s="146" t="s">
        <v>1104</v>
      </c>
      <c r="E240" s="344" t="s">
        <v>947</v>
      </c>
      <c r="F240" s="48" t="s">
        <v>942</v>
      </c>
      <c r="G240" s="187">
        <v>649</v>
      </c>
      <c r="H240" s="187">
        <v>1049</v>
      </c>
      <c r="I240" s="48"/>
      <c r="J240" s="48" t="s">
        <v>55</v>
      </c>
      <c r="K240" s="340" t="s">
        <v>959</v>
      </c>
      <c r="L240" s="48">
        <v>1</v>
      </c>
      <c r="M240" s="103" t="s">
        <v>1813</v>
      </c>
      <c r="N240" s="103">
        <v>104</v>
      </c>
      <c r="O240" s="48">
        <v>9</v>
      </c>
      <c r="P240" s="48">
        <v>4.5</v>
      </c>
      <c r="Q240" s="557">
        <v>25</v>
      </c>
      <c r="R240" s="48">
        <v>130</v>
      </c>
      <c r="S240" s="51">
        <f t="shared" si="18"/>
        <v>2.4375</v>
      </c>
      <c r="T240" s="48">
        <v>99</v>
      </c>
      <c r="U240" s="2" t="s">
        <v>466</v>
      </c>
      <c r="V240" s="11">
        <v>5</v>
      </c>
      <c r="W240" s="48"/>
      <c r="X240" s="48"/>
      <c r="Y240" s="104" t="s">
        <v>192</v>
      </c>
      <c r="Z240" s="48">
        <v>1</v>
      </c>
      <c r="AA240" s="48">
        <v>5</v>
      </c>
    </row>
    <row r="241" spans="1:28" s="343" customFormat="1" ht="54.75" customHeight="1" x14ac:dyDescent="0.25">
      <c r="A241" s="886">
        <v>21</v>
      </c>
      <c r="B241" s="1365"/>
      <c r="C241" s="1366"/>
      <c r="D241" s="341" t="s">
        <v>1875</v>
      </c>
      <c r="E241" s="386" t="s">
        <v>1145</v>
      </c>
      <c r="F241" s="295" t="s">
        <v>942</v>
      </c>
      <c r="G241" s="296">
        <v>599</v>
      </c>
      <c r="H241" s="296">
        <v>999</v>
      </c>
      <c r="I241" s="295"/>
      <c r="J241" s="295" t="s">
        <v>55</v>
      </c>
      <c r="K241" s="340" t="s">
        <v>2016</v>
      </c>
      <c r="L241" s="295">
        <v>1</v>
      </c>
      <c r="M241" s="298" t="s">
        <v>1813</v>
      </c>
      <c r="N241" s="298">
        <v>65</v>
      </c>
      <c r="O241" s="295">
        <v>9</v>
      </c>
      <c r="P241" s="295">
        <v>4.5</v>
      </c>
      <c r="Q241" s="557">
        <v>20</v>
      </c>
      <c r="R241" s="295">
        <v>130</v>
      </c>
      <c r="S241" s="300">
        <f t="shared" si="18"/>
        <v>1.5234375</v>
      </c>
      <c r="T241" s="295">
        <v>59</v>
      </c>
      <c r="U241" s="947" t="s">
        <v>466</v>
      </c>
      <c r="V241" s="343">
        <v>5</v>
      </c>
      <c r="W241" s="295"/>
      <c r="X241" s="295"/>
      <c r="Y241" s="299" t="s">
        <v>192</v>
      </c>
      <c r="Z241" s="295">
        <v>1</v>
      </c>
      <c r="AA241" s="295">
        <v>5</v>
      </c>
    </row>
    <row r="242" spans="1:28" s="343" customFormat="1" ht="54.75" customHeight="1" x14ac:dyDescent="0.25">
      <c r="A242" s="886">
        <v>21</v>
      </c>
      <c r="B242" s="1365"/>
      <c r="C242" s="1366"/>
      <c r="D242" s="341" t="s">
        <v>1876</v>
      </c>
      <c r="E242" s="386" t="s">
        <v>1628</v>
      </c>
      <c r="F242" s="295" t="s">
        <v>942</v>
      </c>
      <c r="G242" s="296">
        <v>649</v>
      </c>
      <c r="H242" s="296">
        <v>1049</v>
      </c>
      <c r="I242" s="295"/>
      <c r="J242" s="295" t="s">
        <v>55</v>
      </c>
      <c r="K242" s="340" t="s">
        <v>2017</v>
      </c>
      <c r="L242" s="295">
        <v>1</v>
      </c>
      <c r="M242" s="298" t="s">
        <v>1813</v>
      </c>
      <c r="N242" s="298">
        <v>65</v>
      </c>
      <c r="O242" s="295">
        <v>9</v>
      </c>
      <c r="P242" s="295">
        <v>4.5</v>
      </c>
      <c r="Q242" s="557">
        <v>20</v>
      </c>
      <c r="R242" s="295">
        <v>130</v>
      </c>
      <c r="S242" s="300">
        <f t="shared" si="18"/>
        <v>1.5234375</v>
      </c>
      <c r="T242" s="295">
        <v>59</v>
      </c>
      <c r="U242" s="947" t="s">
        <v>466</v>
      </c>
      <c r="V242" s="343">
        <v>5</v>
      </c>
      <c r="W242" s="295"/>
      <c r="X242" s="295"/>
      <c r="Y242" s="299" t="s">
        <v>192</v>
      </c>
      <c r="Z242" s="295">
        <v>1</v>
      </c>
      <c r="AA242" s="295">
        <v>5</v>
      </c>
    </row>
    <row r="243" spans="1:28" s="343" customFormat="1" ht="54.75" customHeight="1" x14ac:dyDescent="0.25">
      <c r="A243" s="886">
        <v>21</v>
      </c>
      <c r="B243" s="1367"/>
      <c r="C243" s="1368"/>
      <c r="D243" s="341" t="s">
        <v>1877</v>
      </c>
      <c r="E243" s="386" t="s">
        <v>1629</v>
      </c>
      <c r="F243" s="295" t="s">
        <v>942</v>
      </c>
      <c r="G243" s="296">
        <v>749</v>
      </c>
      <c r="H243" s="296">
        <v>1199</v>
      </c>
      <c r="I243" s="295"/>
      <c r="J243" s="295" t="s">
        <v>55</v>
      </c>
      <c r="K243" s="340" t="s">
        <v>2018</v>
      </c>
      <c r="L243" s="295">
        <v>1</v>
      </c>
      <c r="M243" s="298" t="s">
        <v>1813</v>
      </c>
      <c r="N243" s="298"/>
      <c r="O243" s="295"/>
      <c r="P243" s="295"/>
      <c r="Q243" s="557"/>
      <c r="R243" s="295">
        <v>130</v>
      </c>
      <c r="S243" s="300">
        <f t="shared" ref="S243" si="19">(N243*O243*P243)/$S$1</f>
        <v>0</v>
      </c>
      <c r="T243" s="295">
        <v>79</v>
      </c>
      <c r="U243" s="947" t="s">
        <v>466</v>
      </c>
      <c r="V243" s="343">
        <v>5</v>
      </c>
      <c r="W243" s="295"/>
      <c r="X243" s="295"/>
      <c r="Y243" s="299" t="s">
        <v>192</v>
      </c>
      <c r="Z243" s="295">
        <v>1</v>
      </c>
      <c r="AA243" s="295">
        <v>5</v>
      </c>
    </row>
    <row r="244" spans="1:28" s="27" customFormat="1" ht="14.1" customHeight="1" x14ac:dyDescent="0.25">
      <c r="A244" s="892"/>
      <c r="B244" s="17"/>
      <c r="D244" s="140"/>
      <c r="E244" s="989"/>
      <c r="F244" s="17"/>
      <c r="G244" s="806"/>
      <c r="H244" s="806"/>
      <c r="I244" s="17"/>
      <c r="J244" s="70"/>
      <c r="K244" s="720"/>
      <c r="L244" s="17"/>
      <c r="M244" s="1024"/>
      <c r="N244" s="1024"/>
      <c r="O244" s="17"/>
      <c r="P244" s="17"/>
      <c r="Q244" s="587"/>
      <c r="R244" s="17"/>
      <c r="S244" s="73"/>
      <c r="T244" s="17"/>
      <c r="U244" s="17"/>
      <c r="V244" s="67"/>
      <c r="W244" s="17"/>
      <c r="X244" s="17"/>
      <c r="Y244" s="1025"/>
      <c r="Z244" s="17"/>
      <c r="AA244" s="17"/>
    </row>
    <row r="245" spans="1:28" s="11" customFormat="1" ht="69" customHeight="1" x14ac:dyDescent="0.25">
      <c r="A245" s="886">
        <v>21</v>
      </c>
      <c r="B245" s="1318" t="s">
        <v>1106</v>
      </c>
      <c r="C245" s="1319"/>
      <c r="D245" s="1319"/>
      <c r="E245" s="1319"/>
      <c r="F245" s="1319"/>
      <c r="G245" s="1319"/>
      <c r="H245" s="1319"/>
      <c r="I245" s="1319"/>
      <c r="J245" s="1320"/>
      <c r="K245" s="137"/>
      <c r="L245" s="48"/>
      <c r="M245" s="103"/>
      <c r="N245" s="103"/>
      <c r="O245" s="48"/>
      <c r="P245" s="48"/>
      <c r="Q245" s="557"/>
      <c r="R245" s="48"/>
      <c r="S245" s="51"/>
      <c r="T245" s="48"/>
      <c r="U245" s="48"/>
      <c r="V245" s="346"/>
      <c r="W245" s="48"/>
      <c r="X245" s="48"/>
      <c r="Y245" s="104"/>
      <c r="Z245" s="48"/>
      <c r="AA245" s="48"/>
    </row>
    <row r="246" spans="1:28" s="11" customFormat="1" ht="39" customHeight="1" x14ac:dyDescent="0.25">
      <c r="A246" s="886">
        <v>21</v>
      </c>
      <c r="B246" s="361"/>
      <c r="C246" s="362"/>
      <c r="D246" s="273" t="s">
        <v>1107</v>
      </c>
      <c r="E246" s="336" t="s">
        <v>948</v>
      </c>
      <c r="F246" s="52" t="s">
        <v>942</v>
      </c>
      <c r="G246" s="206">
        <v>299</v>
      </c>
      <c r="H246" s="206">
        <v>499</v>
      </c>
      <c r="I246" s="52"/>
      <c r="J246" s="52" t="s">
        <v>55</v>
      </c>
      <c r="K246" s="367" t="s">
        <v>960</v>
      </c>
      <c r="L246" s="48">
        <v>1</v>
      </c>
      <c r="M246" s="103" t="s">
        <v>1813</v>
      </c>
      <c r="N246" s="103">
        <v>47</v>
      </c>
      <c r="O246" s="48">
        <v>5</v>
      </c>
      <c r="P246" s="48">
        <v>4.5</v>
      </c>
      <c r="Q246" s="557">
        <v>6</v>
      </c>
      <c r="R246" s="48">
        <v>66</v>
      </c>
      <c r="S246" s="51">
        <f t="shared" ref="S246" si="20">(N246*O246*P246)/$S$1</f>
        <v>0.61197916666666663</v>
      </c>
      <c r="T246" s="48">
        <v>40</v>
      </c>
      <c r="U246" s="48">
        <v>4</v>
      </c>
      <c r="V246" s="2" t="s">
        <v>1858</v>
      </c>
      <c r="W246" s="48"/>
      <c r="X246" s="48"/>
      <c r="Y246" s="104" t="s">
        <v>192</v>
      </c>
      <c r="Z246" s="48">
        <v>1</v>
      </c>
      <c r="AA246" s="48">
        <v>5</v>
      </c>
    </row>
    <row r="247" spans="1:28" s="11" customFormat="1" ht="39" customHeight="1" x14ac:dyDescent="0.25">
      <c r="A247" s="886">
        <v>21</v>
      </c>
      <c r="B247" s="363"/>
      <c r="C247" s="364"/>
      <c r="D247" s="146" t="s">
        <v>1108</v>
      </c>
      <c r="E247" s="344" t="s">
        <v>949</v>
      </c>
      <c r="F247" s="48" t="s">
        <v>942</v>
      </c>
      <c r="G247" s="187">
        <v>319</v>
      </c>
      <c r="H247" s="187">
        <v>524</v>
      </c>
      <c r="I247" s="48"/>
      <c r="J247" s="48" t="s">
        <v>55</v>
      </c>
      <c r="K247" s="340" t="s">
        <v>961</v>
      </c>
      <c r="L247" s="48">
        <v>1</v>
      </c>
      <c r="M247" s="103" t="s">
        <v>1813</v>
      </c>
      <c r="N247" s="103">
        <v>54</v>
      </c>
      <c r="O247" s="48">
        <v>5</v>
      </c>
      <c r="P247" s="48">
        <v>4.5</v>
      </c>
      <c r="Q247" s="557">
        <v>8</v>
      </c>
      <c r="R247" s="48">
        <v>73</v>
      </c>
      <c r="S247" s="51">
        <f t="shared" ref="S247:S250" si="21">(N247*O247*P247)/$S$1</f>
        <v>0.703125</v>
      </c>
      <c r="T247" s="48">
        <v>47</v>
      </c>
      <c r="U247" s="48">
        <v>4</v>
      </c>
      <c r="V247" s="2" t="s">
        <v>1858</v>
      </c>
      <c r="W247" s="48"/>
      <c r="X247" s="48"/>
      <c r="Y247" s="104" t="s">
        <v>192</v>
      </c>
      <c r="Z247" s="48">
        <v>1</v>
      </c>
      <c r="AA247" s="48">
        <v>5</v>
      </c>
    </row>
    <row r="248" spans="1:28" s="11" customFormat="1" ht="39" customHeight="1" x14ac:dyDescent="0.25">
      <c r="A248" s="886">
        <v>21</v>
      </c>
      <c r="B248" s="363"/>
      <c r="C248" s="364"/>
      <c r="D248" s="146" t="s">
        <v>1109</v>
      </c>
      <c r="E248" s="344" t="s">
        <v>950</v>
      </c>
      <c r="F248" s="48" t="s">
        <v>942</v>
      </c>
      <c r="G248" s="187">
        <v>339</v>
      </c>
      <c r="H248" s="187">
        <v>549</v>
      </c>
      <c r="I248" s="48"/>
      <c r="J248" s="48" t="s">
        <v>55</v>
      </c>
      <c r="K248" s="340" t="s">
        <v>962</v>
      </c>
      <c r="L248" s="48">
        <v>1</v>
      </c>
      <c r="M248" s="103" t="s">
        <v>1813</v>
      </c>
      <c r="N248" s="103">
        <v>65</v>
      </c>
      <c r="O248" s="48">
        <v>5</v>
      </c>
      <c r="P248" s="48">
        <v>4.5</v>
      </c>
      <c r="Q248" s="557">
        <v>9</v>
      </c>
      <c r="R248" s="48">
        <v>83</v>
      </c>
      <c r="S248" s="51">
        <f t="shared" si="21"/>
        <v>0.84635416666666663</v>
      </c>
      <c r="T248" s="48">
        <v>59</v>
      </c>
      <c r="U248" s="48">
        <v>4</v>
      </c>
      <c r="V248" s="2" t="s">
        <v>1858</v>
      </c>
      <c r="W248" s="48"/>
      <c r="X248" s="48"/>
      <c r="Y248" s="104" t="s">
        <v>192</v>
      </c>
      <c r="Z248" s="48">
        <v>1</v>
      </c>
      <c r="AA248" s="48">
        <v>5</v>
      </c>
    </row>
    <row r="249" spans="1:28" s="11" customFormat="1" ht="39" customHeight="1" x14ac:dyDescent="0.25">
      <c r="A249" s="886">
        <v>21</v>
      </c>
      <c r="B249" s="363"/>
      <c r="C249" s="364"/>
      <c r="D249" s="146" t="s">
        <v>1110</v>
      </c>
      <c r="E249" s="344" t="s">
        <v>951</v>
      </c>
      <c r="F249" s="48" t="s">
        <v>942</v>
      </c>
      <c r="G249" s="187">
        <v>359</v>
      </c>
      <c r="H249" s="187">
        <v>574</v>
      </c>
      <c r="I249" s="48"/>
      <c r="J249" s="48" t="s">
        <v>55</v>
      </c>
      <c r="K249" s="340" t="s">
        <v>963</v>
      </c>
      <c r="L249" s="48">
        <v>1</v>
      </c>
      <c r="M249" s="103" t="s">
        <v>1813</v>
      </c>
      <c r="N249" s="103">
        <v>86</v>
      </c>
      <c r="O249" s="48">
        <v>5</v>
      </c>
      <c r="P249" s="48">
        <v>4.5</v>
      </c>
      <c r="Q249" s="557">
        <v>11</v>
      </c>
      <c r="R249" s="48">
        <v>105</v>
      </c>
      <c r="S249" s="51">
        <f t="shared" si="21"/>
        <v>1.1197916666666667</v>
      </c>
      <c r="T249" s="48">
        <v>79</v>
      </c>
      <c r="U249" s="48">
        <v>4</v>
      </c>
      <c r="V249" s="2" t="s">
        <v>1858</v>
      </c>
      <c r="W249" s="48"/>
      <c r="X249" s="48"/>
      <c r="Y249" s="104" t="s">
        <v>192</v>
      </c>
      <c r="Z249" s="48">
        <v>1</v>
      </c>
      <c r="AA249" s="48">
        <v>5</v>
      </c>
    </row>
    <row r="250" spans="1:28" s="11" customFormat="1" ht="39" customHeight="1" x14ac:dyDescent="0.25">
      <c r="A250" s="886">
        <v>21</v>
      </c>
      <c r="B250" s="363"/>
      <c r="C250" s="364"/>
      <c r="D250" s="146" t="s">
        <v>1111</v>
      </c>
      <c r="E250" s="344" t="s">
        <v>952</v>
      </c>
      <c r="F250" s="48" t="s">
        <v>942</v>
      </c>
      <c r="G250" s="187">
        <v>379</v>
      </c>
      <c r="H250" s="187">
        <v>624</v>
      </c>
      <c r="I250" s="48"/>
      <c r="J250" s="48" t="s">
        <v>55</v>
      </c>
      <c r="K250" s="340" t="s">
        <v>964</v>
      </c>
      <c r="L250" s="48">
        <v>1</v>
      </c>
      <c r="M250" s="103" t="s">
        <v>1813</v>
      </c>
      <c r="N250" s="103">
        <v>96</v>
      </c>
      <c r="O250" s="48">
        <v>5</v>
      </c>
      <c r="P250" s="48">
        <v>4.5</v>
      </c>
      <c r="Q250" s="557">
        <v>12</v>
      </c>
      <c r="R250" s="48">
        <v>115</v>
      </c>
      <c r="S250" s="51">
        <f t="shared" si="21"/>
        <v>1.25</v>
      </c>
      <c r="T250" s="48">
        <v>89</v>
      </c>
      <c r="U250" s="48">
        <v>4</v>
      </c>
      <c r="V250" s="2" t="s">
        <v>1858</v>
      </c>
      <c r="W250" s="48"/>
      <c r="X250" s="48"/>
      <c r="Y250" s="104" t="s">
        <v>192</v>
      </c>
      <c r="Z250" s="48">
        <v>1</v>
      </c>
      <c r="AA250" s="48">
        <v>5</v>
      </c>
    </row>
    <row r="251" spans="1:28" s="11" customFormat="1" ht="39" customHeight="1" x14ac:dyDescent="0.25">
      <c r="A251" s="886">
        <v>21</v>
      </c>
      <c r="B251" s="365"/>
      <c r="C251" s="366"/>
      <c r="D251" s="146" t="s">
        <v>1112</v>
      </c>
      <c r="E251" s="344" t="s">
        <v>953</v>
      </c>
      <c r="F251" s="48" t="s">
        <v>942</v>
      </c>
      <c r="G251" s="187">
        <v>419</v>
      </c>
      <c r="H251" s="187">
        <v>699</v>
      </c>
      <c r="I251" s="48"/>
      <c r="J251" s="48" t="s">
        <v>55</v>
      </c>
      <c r="K251" s="340" t="s">
        <v>965</v>
      </c>
      <c r="L251" s="48">
        <v>1</v>
      </c>
      <c r="M251" s="103" t="s">
        <v>1813</v>
      </c>
      <c r="N251" s="103">
        <v>107</v>
      </c>
      <c r="O251" s="48">
        <v>5</v>
      </c>
      <c r="P251" s="48">
        <v>4.5</v>
      </c>
      <c r="Q251" s="557">
        <v>13</v>
      </c>
      <c r="R251" s="48">
        <v>126</v>
      </c>
      <c r="S251" s="51">
        <f t="shared" ref="S251" si="22">(N251*O251*P251)/$S$1</f>
        <v>1.3932291666666667</v>
      </c>
      <c r="T251" s="48">
        <v>99</v>
      </c>
      <c r="U251" s="48">
        <v>4</v>
      </c>
      <c r="V251" s="2" t="s">
        <v>1858</v>
      </c>
      <c r="W251" s="48"/>
      <c r="X251" s="48"/>
      <c r="Y251" s="104" t="s">
        <v>192</v>
      </c>
      <c r="Z251" s="48">
        <v>1</v>
      </c>
      <c r="AA251" s="48">
        <v>5</v>
      </c>
    </row>
    <row r="252" spans="1:28" ht="164.25" customHeight="1" x14ac:dyDescent="0.25">
      <c r="A252" s="886">
        <v>21</v>
      </c>
      <c r="B252" s="1358"/>
      <c r="C252" s="1359"/>
      <c r="D252" s="137" t="s">
        <v>1878</v>
      </c>
      <c r="E252" s="344" t="s">
        <v>970</v>
      </c>
      <c r="F252" s="48" t="s">
        <v>942</v>
      </c>
      <c r="G252" s="187">
        <v>379</v>
      </c>
      <c r="H252" s="187">
        <v>624</v>
      </c>
      <c r="I252" s="48"/>
      <c r="J252" s="48" t="s">
        <v>55</v>
      </c>
      <c r="K252" s="170" t="s">
        <v>971</v>
      </c>
      <c r="L252" s="48">
        <v>1</v>
      </c>
      <c r="M252" s="103" t="s">
        <v>1813</v>
      </c>
      <c r="N252" s="103">
        <v>65</v>
      </c>
      <c r="O252" s="48">
        <v>5</v>
      </c>
      <c r="P252" s="48">
        <v>4.5</v>
      </c>
      <c r="Q252" s="557">
        <v>9</v>
      </c>
      <c r="R252" s="48">
        <v>84</v>
      </c>
      <c r="S252" s="51">
        <f t="shared" ref="S252" si="23">(N252*O252*P252)/$S$1</f>
        <v>0.84635416666666663</v>
      </c>
      <c r="T252" s="48"/>
      <c r="U252" s="48">
        <v>4</v>
      </c>
      <c r="V252" s="2" t="s">
        <v>1858</v>
      </c>
      <c r="W252" s="48"/>
      <c r="X252" s="48"/>
      <c r="Y252" s="104" t="s">
        <v>192</v>
      </c>
      <c r="Z252" s="48">
        <v>1</v>
      </c>
      <c r="AA252" s="48">
        <v>5</v>
      </c>
      <c r="AB252" s="9"/>
    </row>
    <row r="253" spans="1:28" s="121" customFormat="1" ht="21.75" customHeight="1" x14ac:dyDescent="0.25">
      <c r="A253" s="860"/>
      <c r="B253" s="1360"/>
      <c r="C253" s="1354"/>
      <c r="D253" s="456" t="s">
        <v>1113</v>
      </c>
      <c r="E253" s="370"/>
      <c r="F253" s="100"/>
      <c r="G253" s="257"/>
      <c r="H253" s="257"/>
      <c r="I253" s="100"/>
      <c r="J253" s="91"/>
      <c r="K253" s="1000"/>
      <c r="L253" s="100"/>
      <c r="M253" s="359"/>
      <c r="N253" s="359"/>
      <c r="O253" s="100"/>
      <c r="P253" s="100"/>
      <c r="Q253" s="558"/>
      <c r="R253" s="100"/>
      <c r="S253" s="323"/>
      <c r="T253" s="100"/>
      <c r="U253" s="100"/>
      <c r="V253" s="100"/>
      <c r="W253" s="100"/>
      <c r="X253" s="100"/>
      <c r="Y253" s="358"/>
      <c r="Z253" s="100"/>
      <c r="AA253" s="100"/>
    </row>
    <row r="254" spans="1:28" s="121" customFormat="1" ht="17.25" customHeight="1" x14ac:dyDescent="0.25">
      <c r="A254" s="860"/>
      <c r="B254" s="1360"/>
      <c r="C254" s="1354"/>
      <c r="D254" s="456" t="s">
        <v>1114</v>
      </c>
      <c r="E254" s="370"/>
      <c r="F254" s="100"/>
      <c r="G254" s="257"/>
      <c r="H254" s="257"/>
      <c r="I254" s="100"/>
      <c r="J254" s="91"/>
      <c r="K254" s="1000"/>
      <c r="L254" s="100"/>
      <c r="M254" s="359"/>
      <c r="N254" s="359"/>
      <c r="O254" s="100"/>
      <c r="P254" s="100"/>
      <c r="Q254" s="558"/>
      <c r="R254" s="100"/>
      <c r="S254" s="323"/>
      <c r="T254" s="100"/>
      <c r="U254" s="100"/>
      <c r="V254" s="100"/>
      <c r="W254" s="100"/>
      <c r="X254" s="100"/>
      <c r="Y254" s="358"/>
      <c r="Z254" s="100"/>
      <c r="AA254" s="100"/>
    </row>
    <row r="255" spans="1:28" s="121" customFormat="1" ht="17.25" customHeight="1" x14ac:dyDescent="0.25">
      <c r="A255" s="860"/>
      <c r="B255" s="1360"/>
      <c r="C255" s="1354"/>
      <c r="D255" s="457" t="s">
        <v>1411</v>
      </c>
      <c r="E255" s="370"/>
      <c r="F255" s="100"/>
      <c r="G255" s="257"/>
      <c r="H255" s="257"/>
      <c r="I255" s="100"/>
      <c r="J255" s="91"/>
      <c r="K255" s="1000"/>
      <c r="L255" s="100"/>
      <c r="M255" s="359"/>
      <c r="N255" s="359"/>
      <c r="O255" s="100"/>
      <c r="P255" s="100"/>
      <c r="Q255" s="558"/>
      <c r="R255" s="100"/>
      <c r="S255" s="323"/>
      <c r="T255" s="100"/>
      <c r="U255" s="100"/>
      <c r="V255" s="100"/>
      <c r="W255" s="100"/>
      <c r="X255" s="100"/>
      <c r="Y255" s="358"/>
      <c r="Z255" s="100"/>
      <c r="AA255" s="100"/>
    </row>
    <row r="256" spans="1:28" s="121" customFormat="1" ht="21.75" customHeight="1" thickBot="1" x14ac:dyDescent="0.3">
      <c r="A256" s="860"/>
      <c r="B256" s="1235"/>
      <c r="C256" s="1236"/>
      <c r="D256" s="129" t="s">
        <v>1412</v>
      </c>
      <c r="E256" s="389"/>
      <c r="F256" s="368"/>
      <c r="G256" s="368"/>
      <c r="H256" s="368"/>
      <c r="I256" s="368"/>
      <c r="J256" s="369"/>
      <c r="K256" s="456"/>
      <c r="L256" s="360"/>
      <c r="M256" s="370"/>
      <c r="N256" s="272"/>
      <c r="O256" s="272"/>
      <c r="P256" s="272"/>
      <c r="Q256" s="559"/>
      <c r="R256" s="360"/>
      <c r="S256" s="371"/>
      <c r="T256" s="100"/>
      <c r="U256" s="100"/>
      <c r="V256" s="360"/>
      <c r="W256" s="370"/>
      <c r="X256" s="372"/>
      <c r="Y256" s="372"/>
      <c r="Z256" s="373"/>
      <c r="AA256" s="358"/>
      <c r="AB256" s="132"/>
    </row>
    <row r="257" spans="1:31" s="415" customFormat="1" ht="31.5" customHeight="1" thickBot="1" x14ac:dyDescent="0.3">
      <c r="A257" s="887"/>
      <c r="B257" s="1198" t="s">
        <v>1298</v>
      </c>
      <c r="C257" s="1199"/>
      <c r="D257" s="1199"/>
      <c r="E257" s="1199"/>
      <c r="F257" s="1199"/>
      <c r="G257" s="1199"/>
      <c r="H257" s="1199"/>
      <c r="I257" s="1199"/>
      <c r="J257" s="1200"/>
      <c r="K257" s="520"/>
      <c r="L257" s="417"/>
      <c r="M257" s="516"/>
      <c r="N257" s="516"/>
      <c r="O257" s="417"/>
      <c r="P257" s="417"/>
      <c r="Q257" s="417"/>
      <c r="R257" s="417"/>
      <c r="S257" s="517"/>
      <c r="T257" s="417"/>
      <c r="U257" s="417"/>
      <c r="V257" s="507"/>
      <c r="W257" s="417"/>
      <c r="X257" s="417"/>
      <c r="Y257" s="513"/>
      <c r="Z257" s="417"/>
      <c r="AA257" s="417"/>
    </row>
    <row r="258" spans="1:31" s="497" customFormat="1" ht="81.75" customHeight="1" x14ac:dyDescent="0.25">
      <c r="A258" s="888"/>
      <c r="B258" s="1323" t="s">
        <v>1299</v>
      </c>
      <c r="C258" s="1324"/>
      <c r="D258" s="1324"/>
      <c r="E258" s="1324"/>
      <c r="F258" s="1324"/>
      <c r="G258" s="1324"/>
      <c r="H258" s="1324"/>
      <c r="I258" s="1324"/>
      <c r="J258" s="1325"/>
      <c r="K258" s="1036"/>
      <c r="L258" s="492"/>
      <c r="M258" s="493"/>
      <c r="N258" s="493"/>
      <c r="O258" s="492"/>
      <c r="P258" s="492"/>
      <c r="Q258" s="492"/>
      <c r="R258" s="492"/>
      <c r="S258" s="494"/>
      <c r="T258" s="492"/>
      <c r="U258" s="492"/>
      <c r="V258" s="495"/>
      <c r="W258" s="492"/>
      <c r="X258" s="492"/>
      <c r="Y258" s="496"/>
      <c r="Z258" s="492"/>
      <c r="AA258" s="492"/>
    </row>
    <row r="259" spans="1:31" s="301" customFormat="1" ht="53.25" customHeight="1" x14ac:dyDescent="0.25">
      <c r="A259" s="883">
        <v>21</v>
      </c>
      <c r="B259" s="1153"/>
      <c r="C259" s="941"/>
      <c r="D259" s="912" t="s">
        <v>1879</v>
      </c>
      <c r="E259" s="916" t="s">
        <v>1894</v>
      </c>
      <c r="G259" s="1170" t="s">
        <v>1900</v>
      </c>
      <c r="H259" s="1170" t="s">
        <v>1905</v>
      </c>
      <c r="I259" s="810" t="s">
        <v>1899</v>
      </c>
      <c r="J259" s="301" t="s">
        <v>449</v>
      </c>
      <c r="K259" s="618" t="s">
        <v>1346</v>
      </c>
      <c r="L259" s="301">
        <v>1</v>
      </c>
      <c r="M259" s="298" t="s">
        <v>1813</v>
      </c>
      <c r="S259" s="1154"/>
      <c r="T259" s="301">
        <v>78</v>
      </c>
      <c r="U259" s="301">
        <v>30.5</v>
      </c>
      <c r="X259" s="446" t="s">
        <v>1305</v>
      </c>
      <c r="Y259" s="301" t="s">
        <v>60</v>
      </c>
      <c r="AB259" s="446"/>
    </row>
    <row r="260" spans="1:31" s="343" customFormat="1" ht="69.75" customHeight="1" x14ac:dyDescent="0.25">
      <c r="A260" s="883">
        <v>21</v>
      </c>
      <c r="B260" s="1155"/>
      <c r="C260" s="1156"/>
      <c r="D260" s="912" t="s">
        <v>1880</v>
      </c>
      <c r="E260" s="386" t="s">
        <v>1895</v>
      </c>
      <c r="F260" s="295"/>
      <c r="G260" s="296" t="s">
        <v>1901</v>
      </c>
      <c r="H260" s="296" t="s">
        <v>1906</v>
      </c>
      <c r="I260" s="810" t="s">
        <v>1899</v>
      </c>
      <c r="J260" s="301" t="s">
        <v>449</v>
      </c>
      <c r="K260" s="618" t="s">
        <v>1347</v>
      </c>
      <c r="L260" s="295">
        <v>1</v>
      </c>
      <c r="M260" s="298" t="s">
        <v>1813</v>
      </c>
      <c r="N260" s="298"/>
      <c r="O260" s="295"/>
      <c r="P260" s="295"/>
      <c r="Q260" s="295"/>
      <c r="R260" s="295"/>
      <c r="S260" s="300"/>
      <c r="T260" s="295">
        <v>78</v>
      </c>
      <c r="U260" s="295">
        <v>89</v>
      </c>
      <c r="V260" s="342"/>
      <c r="W260" s="295"/>
      <c r="X260" s="446" t="s">
        <v>1305</v>
      </c>
      <c r="Y260" s="301" t="s">
        <v>60</v>
      </c>
      <c r="Z260" s="295"/>
      <c r="AA260" s="295"/>
    </row>
    <row r="261" spans="1:31" s="343" customFormat="1" ht="67.5" customHeight="1" x14ac:dyDescent="0.25">
      <c r="A261" s="883">
        <v>21</v>
      </c>
      <c r="B261" s="1294"/>
      <c r="C261" s="1295"/>
      <c r="D261" s="1157" t="s">
        <v>1881</v>
      </c>
      <c r="E261" s="386" t="s">
        <v>1300</v>
      </c>
      <c r="F261" s="295"/>
      <c r="G261" s="296" t="s">
        <v>1902</v>
      </c>
      <c r="H261" s="296" t="s">
        <v>1907</v>
      </c>
      <c r="I261" s="810" t="s">
        <v>1899</v>
      </c>
      <c r="J261" s="301" t="s">
        <v>449</v>
      </c>
      <c r="K261" s="618" t="s">
        <v>1348</v>
      </c>
      <c r="L261" s="295">
        <v>1</v>
      </c>
      <c r="M261" s="298" t="s">
        <v>1813</v>
      </c>
      <c r="N261" s="298"/>
      <c r="O261" s="295"/>
      <c r="P261" s="295"/>
      <c r="Q261" s="295"/>
      <c r="R261" s="295"/>
      <c r="S261" s="300"/>
      <c r="T261" s="295"/>
      <c r="U261" s="295"/>
      <c r="V261" s="342"/>
      <c r="W261" s="295"/>
      <c r="X261" s="446" t="s">
        <v>1305</v>
      </c>
      <c r="Y261" s="301" t="s">
        <v>60</v>
      </c>
      <c r="Z261" s="295"/>
      <c r="AA261" s="295"/>
    </row>
    <row r="262" spans="1:31" s="343" customFormat="1" ht="70.5" customHeight="1" x14ac:dyDescent="0.25">
      <c r="A262" s="883">
        <v>21</v>
      </c>
      <c r="B262" s="1296"/>
      <c r="C262" s="1295"/>
      <c r="D262" s="1157" t="s">
        <v>1882</v>
      </c>
      <c r="E262" s="386" t="s">
        <v>1301</v>
      </c>
      <c r="F262" s="295"/>
      <c r="G262" s="296" t="s">
        <v>1903</v>
      </c>
      <c r="H262" s="296" t="s">
        <v>1908</v>
      </c>
      <c r="I262" s="810" t="s">
        <v>1899</v>
      </c>
      <c r="J262" s="301" t="s">
        <v>449</v>
      </c>
      <c r="K262" s="618" t="s">
        <v>1349</v>
      </c>
      <c r="L262" s="295">
        <v>1</v>
      </c>
      <c r="M262" s="298" t="s">
        <v>1813</v>
      </c>
      <c r="N262" s="298"/>
      <c r="O262" s="295"/>
      <c r="P262" s="295"/>
      <c r="Q262" s="295"/>
      <c r="R262" s="295"/>
      <c r="S262" s="300"/>
      <c r="T262" s="295"/>
      <c r="U262" s="295"/>
      <c r="V262" s="342"/>
      <c r="W262" s="295"/>
      <c r="X262" s="446" t="s">
        <v>1305</v>
      </c>
      <c r="Y262" s="301" t="s">
        <v>60</v>
      </c>
      <c r="Z262" s="295"/>
      <c r="AA262" s="295"/>
    </row>
    <row r="263" spans="1:31" s="343" customFormat="1" ht="68.25" customHeight="1" x14ac:dyDescent="0.25">
      <c r="A263" s="883">
        <v>21</v>
      </c>
      <c r="B263" s="1296"/>
      <c r="C263" s="1295"/>
      <c r="D263" s="1157" t="s">
        <v>1883</v>
      </c>
      <c r="E263" s="386" t="s">
        <v>1302</v>
      </c>
      <c r="F263" s="295"/>
      <c r="G263" s="296" t="s">
        <v>1904</v>
      </c>
      <c r="H263" s="296" t="s">
        <v>1909</v>
      </c>
      <c r="I263" s="810" t="s">
        <v>1899</v>
      </c>
      <c r="J263" s="301" t="s">
        <v>449</v>
      </c>
      <c r="K263" s="618" t="s">
        <v>1350</v>
      </c>
      <c r="L263" s="295">
        <v>1</v>
      </c>
      <c r="M263" s="298" t="s">
        <v>1813</v>
      </c>
      <c r="N263" s="298"/>
      <c r="O263" s="295"/>
      <c r="P263" s="295"/>
      <c r="Q263" s="295"/>
      <c r="R263" s="295"/>
      <c r="S263" s="300"/>
      <c r="T263" s="295"/>
      <c r="U263" s="295"/>
      <c r="V263" s="342"/>
      <c r="W263" s="295"/>
      <c r="X263" s="446" t="s">
        <v>1305</v>
      </c>
      <c r="Y263" s="301" t="s">
        <v>60</v>
      </c>
      <c r="Z263" s="295"/>
      <c r="AA263" s="295"/>
    </row>
    <row r="264" spans="1:31" s="440" customFormat="1" ht="68.25" customHeight="1" thickBot="1" x14ac:dyDescent="0.3">
      <c r="A264" s="1158">
        <v>21</v>
      </c>
      <c r="B264" s="1297"/>
      <c r="C264" s="1298"/>
      <c r="D264" s="419" t="s">
        <v>1304</v>
      </c>
      <c r="E264" s="1159" t="s">
        <v>1303</v>
      </c>
      <c r="F264" s="1160"/>
      <c r="G264" s="691" t="s">
        <v>1904</v>
      </c>
      <c r="H264" s="296" t="s">
        <v>1909</v>
      </c>
      <c r="I264" s="810" t="s">
        <v>1899</v>
      </c>
      <c r="J264" s="440" t="s">
        <v>449</v>
      </c>
      <c r="K264" s="618" t="s">
        <v>1351</v>
      </c>
      <c r="L264" s="1161">
        <v>1</v>
      </c>
      <c r="M264" s="298" t="s">
        <v>1813</v>
      </c>
      <c r="N264" s="1162"/>
      <c r="O264" s="1163"/>
      <c r="P264" s="1163"/>
      <c r="Q264" s="1164"/>
      <c r="R264" s="487"/>
      <c r="S264" s="487"/>
      <c r="T264" s="487"/>
      <c r="U264" s="487"/>
      <c r="V264" s="487"/>
      <c r="W264" s="487"/>
      <c r="X264" s="822" t="s">
        <v>1305</v>
      </c>
      <c r="Y264" s="440" t="s">
        <v>60</v>
      </c>
      <c r="Z264" s="490"/>
      <c r="AA264" s="1159"/>
      <c r="AB264" s="1165"/>
      <c r="AC264" s="487"/>
      <c r="AD264" s="487"/>
      <c r="AE264" s="487"/>
    </row>
    <row r="265" spans="1:31" s="415" customFormat="1" ht="31.5" customHeight="1" thickBot="1" x14ac:dyDescent="0.3">
      <c r="A265" s="887"/>
      <c r="B265" s="1198" t="s">
        <v>1614</v>
      </c>
      <c r="C265" s="1199"/>
      <c r="D265" s="1199"/>
      <c r="E265" s="1199"/>
      <c r="F265" s="1199"/>
      <c r="G265" s="1199"/>
      <c r="H265" s="1199"/>
      <c r="I265" s="1199"/>
      <c r="J265" s="1200"/>
      <c r="K265" s="520"/>
      <c r="L265" s="417"/>
      <c r="M265" s="516"/>
      <c r="N265" s="516"/>
      <c r="O265" s="417"/>
      <c r="P265" s="417"/>
      <c r="Q265" s="417"/>
      <c r="R265" s="417"/>
      <c r="S265" s="517"/>
      <c r="T265" s="417"/>
      <c r="U265" s="417"/>
      <c r="V265" s="507"/>
      <c r="W265" s="417"/>
      <c r="X265" s="417"/>
      <c r="Y265" s="513"/>
      <c r="Z265" s="417"/>
      <c r="AA265" s="417"/>
    </row>
    <row r="266" spans="1:31" ht="198" customHeight="1" x14ac:dyDescent="0.25">
      <c r="A266" s="863">
        <v>22</v>
      </c>
      <c r="B266" s="960"/>
      <c r="C266" s="961"/>
      <c r="D266" s="226" t="s">
        <v>1313</v>
      </c>
      <c r="E266" s="344" t="s">
        <v>974</v>
      </c>
      <c r="F266" s="48" t="s">
        <v>396</v>
      </c>
      <c r="G266" s="187">
        <v>519</v>
      </c>
      <c r="H266" s="187">
        <v>849</v>
      </c>
      <c r="I266" s="48"/>
      <c r="J266" s="48" t="s">
        <v>47</v>
      </c>
      <c r="K266" s="188" t="s">
        <v>978</v>
      </c>
      <c r="L266" s="70">
        <v>1</v>
      </c>
      <c r="M266" s="103" t="s">
        <v>1813</v>
      </c>
      <c r="N266" s="104" t="s">
        <v>152</v>
      </c>
      <c r="O266" s="48">
        <v>22</v>
      </c>
      <c r="P266" s="48">
        <v>12</v>
      </c>
      <c r="Q266" s="557">
        <v>34</v>
      </c>
      <c r="R266" s="48">
        <v>88</v>
      </c>
      <c r="S266" s="51">
        <v>3.05</v>
      </c>
      <c r="T266" s="48">
        <v>20</v>
      </c>
      <c r="U266" s="48">
        <v>20</v>
      </c>
      <c r="V266" s="48">
        <v>20</v>
      </c>
      <c r="W266" s="48">
        <v>30</v>
      </c>
      <c r="X266" s="48" t="s">
        <v>67</v>
      </c>
      <c r="Y266" s="104" t="s">
        <v>60</v>
      </c>
      <c r="Z266" s="48">
        <v>1</v>
      </c>
      <c r="AA266" s="48">
        <v>25</v>
      </c>
      <c r="AB266" s="434"/>
    </row>
    <row r="267" spans="1:31" ht="73.5" customHeight="1" x14ac:dyDescent="0.25">
      <c r="A267" s="863">
        <v>22</v>
      </c>
      <c r="B267" s="1326" t="s">
        <v>609</v>
      </c>
      <c r="C267" s="1327"/>
      <c r="D267" s="98" t="s">
        <v>1307</v>
      </c>
      <c r="E267" s="388" t="s">
        <v>600</v>
      </c>
      <c r="F267" s="48" t="s">
        <v>105</v>
      </c>
      <c r="G267" s="187">
        <v>210</v>
      </c>
      <c r="H267" s="187">
        <v>325</v>
      </c>
      <c r="I267" s="48"/>
      <c r="J267" s="48" t="s">
        <v>13</v>
      </c>
      <c r="K267" s="1" t="s">
        <v>895</v>
      </c>
      <c r="L267" s="70">
        <v>1</v>
      </c>
      <c r="M267" s="103" t="s">
        <v>1813</v>
      </c>
      <c r="N267" s="1" t="s">
        <v>615</v>
      </c>
      <c r="O267" s="48">
        <v>17</v>
      </c>
      <c r="P267" s="48">
        <v>14</v>
      </c>
      <c r="Q267" s="557">
        <v>18.25</v>
      </c>
      <c r="R267" s="48">
        <v>79</v>
      </c>
      <c r="S267" s="51">
        <f t="shared" ref="S267:S276" si="24">(N267*O267*P267)/1728</f>
        <v>2.3414351851851851</v>
      </c>
      <c r="T267" s="48">
        <v>13.5</v>
      </c>
      <c r="U267" s="48">
        <v>13.5</v>
      </c>
      <c r="V267" s="48">
        <v>13</v>
      </c>
      <c r="W267" s="48">
        <v>16</v>
      </c>
      <c r="X267" s="48" t="s">
        <v>67</v>
      </c>
      <c r="Y267" s="1" t="s">
        <v>60</v>
      </c>
      <c r="Z267" s="48">
        <v>1</v>
      </c>
      <c r="AA267" s="48">
        <v>25</v>
      </c>
    </row>
    <row r="268" spans="1:31" ht="63" customHeight="1" x14ac:dyDescent="0.25">
      <c r="A268" s="863">
        <v>22</v>
      </c>
      <c r="B268" s="1328"/>
      <c r="C268" s="1329"/>
      <c r="D268" s="98" t="s">
        <v>1308</v>
      </c>
      <c r="E268" s="388" t="s">
        <v>601</v>
      </c>
      <c r="F268" s="48" t="s">
        <v>105</v>
      </c>
      <c r="G268" s="187">
        <v>240</v>
      </c>
      <c r="H268" s="187">
        <v>370</v>
      </c>
      <c r="I268" s="48"/>
      <c r="J268" s="48" t="s">
        <v>13</v>
      </c>
      <c r="K268" s="1" t="s">
        <v>893</v>
      </c>
      <c r="L268" s="70">
        <v>1</v>
      </c>
      <c r="M268" s="103" t="s">
        <v>1813</v>
      </c>
      <c r="N268" s="1" t="s">
        <v>152</v>
      </c>
      <c r="O268" s="48">
        <v>20</v>
      </c>
      <c r="P268" s="48">
        <v>14</v>
      </c>
      <c r="Q268" s="557">
        <v>24.45</v>
      </c>
      <c r="R268" s="48">
        <v>88</v>
      </c>
      <c r="S268" s="51">
        <f t="shared" si="24"/>
        <v>3.2407407407407409</v>
      </c>
      <c r="T268" s="48">
        <v>17.5</v>
      </c>
      <c r="U268" s="48">
        <v>17.5</v>
      </c>
      <c r="V268" s="48">
        <v>13</v>
      </c>
      <c r="W268" s="48">
        <v>22</v>
      </c>
      <c r="X268" s="48" t="s">
        <v>67</v>
      </c>
      <c r="Y268" s="1" t="s">
        <v>60</v>
      </c>
      <c r="Z268" s="48">
        <v>1</v>
      </c>
      <c r="AA268" s="48">
        <v>25</v>
      </c>
    </row>
    <row r="269" spans="1:31" ht="63.75" customHeight="1" x14ac:dyDescent="0.25">
      <c r="A269" s="863">
        <v>22</v>
      </c>
      <c r="B269" s="1330"/>
      <c r="C269" s="1331"/>
      <c r="D269" s="98" t="s">
        <v>1309</v>
      </c>
      <c r="E269" s="388" t="s">
        <v>602</v>
      </c>
      <c r="F269" s="48" t="s">
        <v>105</v>
      </c>
      <c r="G269" s="187">
        <v>275</v>
      </c>
      <c r="H269" s="187">
        <v>425</v>
      </c>
      <c r="I269" s="48"/>
      <c r="J269" s="48" t="s">
        <v>13</v>
      </c>
      <c r="K269" s="1" t="s">
        <v>894</v>
      </c>
      <c r="L269" s="70">
        <v>1</v>
      </c>
      <c r="M269" s="103" t="s">
        <v>1813</v>
      </c>
      <c r="N269" s="1" t="s">
        <v>150</v>
      </c>
      <c r="O269" s="48">
        <v>24</v>
      </c>
      <c r="P269" s="48">
        <v>14</v>
      </c>
      <c r="Q269" s="557">
        <v>32.15</v>
      </c>
      <c r="R269" s="48">
        <v>100</v>
      </c>
      <c r="S269" s="51">
        <f t="shared" si="24"/>
        <v>4.666666666666667</v>
      </c>
      <c r="T269" s="48">
        <v>25.5</v>
      </c>
      <c r="U269" s="48">
        <v>25.5</v>
      </c>
      <c r="V269" s="48">
        <v>13</v>
      </c>
      <c r="W269" s="48">
        <v>29</v>
      </c>
      <c r="X269" s="48" t="s">
        <v>67</v>
      </c>
      <c r="Y269" s="1" t="s">
        <v>60</v>
      </c>
      <c r="Z269" s="48">
        <v>1</v>
      </c>
      <c r="AA269" s="48">
        <v>25</v>
      </c>
    </row>
    <row r="270" spans="1:31" ht="67.5" customHeight="1" x14ac:dyDescent="0.25">
      <c r="A270" s="863">
        <v>22</v>
      </c>
      <c r="B270" s="1326" t="s">
        <v>608</v>
      </c>
      <c r="C270" s="1332"/>
      <c r="D270" s="98" t="s">
        <v>1310</v>
      </c>
      <c r="E270" s="388" t="s">
        <v>603</v>
      </c>
      <c r="F270" s="48" t="s">
        <v>105</v>
      </c>
      <c r="G270" s="187">
        <v>220</v>
      </c>
      <c r="H270" s="187">
        <v>340</v>
      </c>
      <c r="I270" s="48"/>
      <c r="J270" s="48" t="s">
        <v>13</v>
      </c>
      <c r="K270" s="1" t="s">
        <v>890</v>
      </c>
      <c r="L270" s="70">
        <v>1</v>
      </c>
      <c r="M270" s="103" t="s">
        <v>1813</v>
      </c>
      <c r="N270" s="1" t="s">
        <v>152</v>
      </c>
      <c r="O270" s="48">
        <v>20</v>
      </c>
      <c r="P270" s="48">
        <v>3</v>
      </c>
      <c r="Q270" s="557">
        <v>9.8000000000000007</v>
      </c>
      <c r="R270" s="48">
        <v>66</v>
      </c>
      <c r="S270" s="51">
        <f t="shared" si="24"/>
        <v>0.69444444444444442</v>
      </c>
      <c r="T270" s="48">
        <v>17.5</v>
      </c>
      <c r="U270" s="48">
        <v>17.5</v>
      </c>
      <c r="V270" s="48">
        <v>2</v>
      </c>
      <c r="W270" s="48">
        <v>8</v>
      </c>
      <c r="X270" s="48" t="s">
        <v>67</v>
      </c>
      <c r="Y270" s="1" t="s">
        <v>60</v>
      </c>
      <c r="Z270" s="48">
        <v>1</v>
      </c>
      <c r="AA270" s="48">
        <v>25</v>
      </c>
    </row>
    <row r="271" spans="1:31" ht="68.099999999999994" customHeight="1" x14ac:dyDescent="0.25">
      <c r="A271" s="863">
        <v>22</v>
      </c>
      <c r="B271" s="1333"/>
      <c r="C271" s="1334"/>
      <c r="D271" s="98" t="s">
        <v>1311</v>
      </c>
      <c r="E271" s="388" t="s">
        <v>604</v>
      </c>
      <c r="F271" s="48" t="s">
        <v>105</v>
      </c>
      <c r="G271" s="187">
        <v>235</v>
      </c>
      <c r="H271" s="187">
        <v>360</v>
      </c>
      <c r="I271" s="48"/>
      <c r="J271" s="48" t="s">
        <v>13</v>
      </c>
      <c r="K271" s="1" t="s">
        <v>891</v>
      </c>
      <c r="L271" s="70">
        <v>1</v>
      </c>
      <c r="M271" s="103" t="s">
        <v>1813</v>
      </c>
      <c r="N271" s="1" t="s">
        <v>150</v>
      </c>
      <c r="O271" s="48">
        <v>24</v>
      </c>
      <c r="P271" s="48">
        <v>3</v>
      </c>
      <c r="Q271" s="557">
        <v>11</v>
      </c>
      <c r="R271" s="48">
        <v>78</v>
      </c>
      <c r="S271" s="51">
        <f t="shared" si="24"/>
        <v>1</v>
      </c>
      <c r="T271" s="48">
        <v>21.5</v>
      </c>
      <c r="U271" s="48">
        <v>21.5</v>
      </c>
      <c r="V271" s="48">
        <v>2</v>
      </c>
      <c r="W271" s="48">
        <v>9</v>
      </c>
      <c r="X271" s="48" t="s">
        <v>67</v>
      </c>
      <c r="Y271" s="1" t="s">
        <v>60</v>
      </c>
      <c r="Z271" s="48">
        <v>1</v>
      </c>
      <c r="AA271" s="48">
        <v>25</v>
      </c>
    </row>
    <row r="272" spans="1:31" ht="71.25" customHeight="1" x14ac:dyDescent="0.25">
      <c r="A272" s="863">
        <v>22</v>
      </c>
      <c r="B272" s="1335"/>
      <c r="C272" s="1336"/>
      <c r="D272" s="98" t="s">
        <v>1312</v>
      </c>
      <c r="E272" s="388" t="s">
        <v>605</v>
      </c>
      <c r="F272" s="48" t="s">
        <v>105</v>
      </c>
      <c r="G272" s="187">
        <v>250</v>
      </c>
      <c r="H272" s="187">
        <v>385</v>
      </c>
      <c r="I272" s="48"/>
      <c r="J272" s="48" t="s">
        <v>13</v>
      </c>
      <c r="K272" s="1" t="s">
        <v>892</v>
      </c>
      <c r="L272" s="70">
        <v>1</v>
      </c>
      <c r="M272" s="103" t="s">
        <v>1813</v>
      </c>
      <c r="N272" s="1" t="s">
        <v>616</v>
      </c>
      <c r="O272" s="48">
        <v>28</v>
      </c>
      <c r="P272" s="48">
        <v>3</v>
      </c>
      <c r="Q272" s="557">
        <v>13.3</v>
      </c>
      <c r="R272" s="48">
        <v>90</v>
      </c>
      <c r="S272" s="51">
        <f t="shared" si="24"/>
        <v>1.3611111111111112</v>
      </c>
      <c r="T272" s="48">
        <v>25.5</v>
      </c>
      <c r="U272" s="48">
        <v>25.5</v>
      </c>
      <c r="V272" s="48">
        <v>2</v>
      </c>
      <c r="W272" s="48">
        <v>11.5</v>
      </c>
      <c r="X272" s="48" t="s">
        <v>67</v>
      </c>
      <c r="Y272" s="1" t="s">
        <v>60</v>
      </c>
      <c r="Z272" s="48">
        <v>1</v>
      </c>
      <c r="AA272" s="48">
        <v>25</v>
      </c>
    </row>
    <row r="273" spans="1:29" s="301" customFormat="1" ht="166.5" customHeight="1" x14ac:dyDescent="0.25">
      <c r="A273" s="911">
        <v>22</v>
      </c>
      <c r="B273" s="1241"/>
      <c r="C273" s="1242"/>
      <c r="D273" s="438" t="s">
        <v>1918</v>
      </c>
      <c r="E273" s="386" t="s">
        <v>1916</v>
      </c>
      <c r="F273" s="295" t="s">
        <v>1917</v>
      </c>
      <c r="G273" s="811">
        <v>90</v>
      </c>
      <c r="H273" s="811">
        <v>130</v>
      </c>
      <c r="I273" s="295"/>
      <c r="J273" s="295" t="s">
        <v>1919</v>
      </c>
      <c r="K273" s="6" t="s">
        <v>584</v>
      </c>
      <c r="L273" s="297">
        <v>1</v>
      </c>
      <c r="M273" s="298" t="s">
        <v>1813</v>
      </c>
      <c r="N273" s="299" t="s">
        <v>315</v>
      </c>
      <c r="O273" s="295">
        <v>6</v>
      </c>
      <c r="P273" s="295">
        <v>4</v>
      </c>
      <c r="Q273" s="295">
        <v>2</v>
      </c>
      <c r="R273" s="295">
        <v>28</v>
      </c>
      <c r="S273" s="300">
        <f t="shared" si="24"/>
        <v>0.1388888888888889</v>
      </c>
      <c r="T273" s="295">
        <v>5</v>
      </c>
      <c r="U273" s="295">
        <v>3</v>
      </c>
      <c r="V273" s="295">
        <v>2</v>
      </c>
      <c r="W273" s="295">
        <v>1.7</v>
      </c>
      <c r="X273" s="295" t="s">
        <v>1076</v>
      </c>
      <c r="Y273" s="299"/>
      <c r="Z273" s="295"/>
      <c r="AA273" s="295"/>
      <c r="AB273" s="1172"/>
    </row>
    <row r="274" spans="1:29" ht="68.099999999999994" customHeight="1" x14ac:dyDescent="0.25">
      <c r="A274" s="863">
        <v>22</v>
      </c>
      <c r="B274" s="321"/>
      <c r="C274" s="322"/>
      <c r="D274" s="98" t="s">
        <v>607</v>
      </c>
      <c r="E274" s="388" t="s">
        <v>606</v>
      </c>
      <c r="F274" s="48" t="s">
        <v>81</v>
      </c>
      <c r="G274" s="187">
        <v>50</v>
      </c>
      <c r="H274" s="187">
        <v>80</v>
      </c>
      <c r="I274" s="48"/>
      <c r="J274" s="48" t="s">
        <v>13</v>
      </c>
      <c r="K274" s="1" t="s">
        <v>1077</v>
      </c>
      <c r="L274" s="70">
        <v>1</v>
      </c>
      <c r="M274" s="103" t="s">
        <v>1813</v>
      </c>
      <c r="N274" s="1" t="s">
        <v>617</v>
      </c>
      <c r="O274" s="48">
        <v>0</v>
      </c>
      <c r="P274" s="48">
        <v>0</v>
      </c>
      <c r="Q274" s="557">
        <v>0</v>
      </c>
      <c r="R274" s="48">
        <v>0</v>
      </c>
      <c r="S274" s="51">
        <f t="shared" si="24"/>
        <v>0</v>
      </c>
      <c r="T274" s="48">
        <v>0</v>
      </c>
      <c r="U274" s="48">
        <v>0</v>
      </c>
      <c r="V274" s="48">
        <v>0</v>
      </c>
      <c r="W274" s="48">
        <v>0</v>
      </c>
      <c r="X274" s="48" t="s">
        <v>606</v>
      </c>
      <c r="Y274" s="1" t="s">
        <v>60</v>
      </c>
      <c r="Z274" s="48">
        <v>1</v>
      </c>
      <c r="AA274" s="48">
        <v>25</v>
      </c>
      <c r="AB274" s="157"/>
    </row>
    <row r="275" spans="1:29" ht="175.5" customHeight="1" x14ac:dyDescent="0.25">
      <c r="A275" s="863">
        <v>22</v>
      </c>
      <c r="B275" s="1215"/>
      <c r="C275" s="1243"/>
      <c r="D275" s="98" t="s">
        <v>1275</v>
      </c>
      <c r="E275" s="388" t="s">
        <v>610</v>
      </c>
      <c r="F275" s="48" t="s">
        <v>79</v>
      </c>
      <c r="G275" s="291">
        <v>130</v>
      </c>
      <c r="H275" s="291">
        <v>159.99</v>
      </c>
      <c r="I275" s="48"/>
      <c r="J275" s="48" t="s">
        <v>47</v>
      </c>
      <c r="K275" s="4" t="s">
        <v>612</v>
      </c>
      <c r="L275" s="70">
        <v>1</v>
      </c>
      <c r="M275" s="103" t="s">
        <v>1813</v>
      </c>
      <c r="N275" s="1" t="s">
        <v>843</v>
      </c>
      <c r="O275" s="48">
        <v>11.4</v>
      </c>
      <c r="P275" s="48">
        <v>13.25</v>
      </c>
      <c r="Q275" s="557">
        <v>8.6</v>
      </c>
      <c r="R275" s="48">
        <v>55</v>
      </c>
      <c r="S275" s="51">
        <f t="shared" ref="S275" si="25">(N275*O275*P275)/1728</f>
        <v>0.98776909722222239</v>
      </c>
      <c r="T275" s="48">
        <v>11</v>
      </c>
      <c r="U275" s="48">
        <v>8</v>
      </c>
      <c r="V275" s="48">
        <v>12.5</v>
      </c>
      <c r="W275" s="48">
        <v>7.4</v>
      </c>
      <c r="X275" s="48" t="s">
        <v>67</v>
      </c>
      <c r="Y275" s="1" t="s">
        <v>60</v>
      </c>
      <c r="Z275" s="48">
        <v>1</v>
      </c>
      <c r="AA275" s="48">
        <v>25</v>
      </c>
      <c r="AB275" s="157"/>
    </row>
    <row r="276" spans="1:29" s="40" customFormat="1" ht="122.1" customHeight="1" thickBot="1" x14ac:dyDescent="0.3">
      <c r="A276" s="1026">
        <v>22</v>
      </c>
      <c r="B276" s="1244"/>
      <c r="C276" s="1245"/>
      <c r="D276" s="148" t="s">
        <v>619</v>
      </c>
      <c r="E276" s="391" t="s">
        <v>611</v>
      </c>
      <c r="F276" s="56" t="s">
        <v>78</v>
      </c>
      <c r="G276" s="671">
        <v>130</v>
      </c>
      <c r="H276" s="671">
        <v>199</v>
      </c>
      <c r="I276" s="56"/>
      <c r="J276" s="56" t="s">
        <v>13</v>
      </c>
      <c r="K276" s="204" t="s">
        <v>613</v>
      </c>
      <c r="L276" s="59">
        <v>1</v>
      </c>
      <c r="M276" s="103" t="s">
        <v>1813</v>
      </c>
      <c r="N276" s="26" t="s">
        <v>614</v>
      </c>
      <c r="O276" s="56">
        <v>14</v>
      </c>
      <c r="P276" s="56">
        <v>17</v>
      </c>
      <c r="Q276" s="560">
        <v>20</v>
      </c>
      <c r="R276" s="56">
        <v>86</v>
      </c>
      <c r="S276" s="61">
        <f t="shared" si="24"/>
        <v>1.7905092592592593</v>
      </c>
      <c r="T276" s="56">
        <v>12</v>
      </c>
      <c r="U276" s="56">
        <v>12</v>
      </c>
      <c r="V276" s="56">
        <v>16</v>
      </c>
      <c r="W276" s="56">
        <v>16.5</v>
      </c>
      <c r="X276" s="56" t="s">
        <v>67</v>
      </c>
      <c r="Y276" s="26" t="s">
        <v>60</v>
      </c>
      <c r="Z276" s="56">
        <v>1</v>
      </c>
      <c r="AA276" s="56">
        <v>25</v>
      </c>
      <c r="AB276" s="231"/>
    </row>
    <row r="277" spans="1:29" s="540" customFormat="1" ht="30" customHeight="1" thickBot="1" x14ac:dyDescent="0.3">
      <c r="A277" s="887"/>
      <c r="B277" s="1239" t="s">
        <v>1630</v>
      </c>
      <c r="C277" s="1374"/>
      <c r="D277" s="1374"/>
      <c r="E277" s="1374"/>
      <c r="F277" s="1374"/>
      <c r="G277" s="525"/>
      <c r="H277" s="525"/>
      <c r="I277" s="525"/>
      <c r="J277" s="527"/>
      <c r="K277" s="1037"/>
      <c r="L277" s="525"/>
      <c r="M277" s="554"/>
      <c r="N277" s="550"/>
      <c r="O277" s="525"/>
      <c r="P277" s="525"/>
      <c r="Q277" s="525"/>
      <c r="R277" s="525"/>
      <c r="S277" s="548"/>
      <c r="T277" s="525"/>
      <c r="U277" s="525"/>
      <c r="V277" s="525"/>
      <c r="W277" s="525"/>
      <c r="X277" s="525"/>
      <c r="Y277" s="550"/>
      <c r="Z277" s="525"/>
      <c r="AA277" s="525"/>
      <c r="AB277" s="525"/>
    </row>
    <row r="278" spans="1:29" s="8" customFormat="1" ht="60" customHeight="1" x14ac:dyDescent="0.25">
      <c r="A278" s="861">
        <v>23</v>
      </c>
      <c r="B278" s="224"/>
      <c r="C278" s="225"/>
      <c r="D278" s="1171" t="s">
        <v>1914</v>
      </c>
      <c r="E278" s="394"/>
      <c r="F278" s="52" t="s">
        <v>168</v>
      </c>
      <c r="G278" s="715"/>
      <c r="H278" s="206"/>
      <c r="I278" s="52"/>
      <c r="J278" s="52" t="s">
        <v>13</v>
      </c>
      <c r="K278" s="19"/>
      <c r="L278" s="53">
        <v>1</v>
      </c>
      <c r="M278" s="103" t="s">
        <v>1813</v>
      </c>
      <c r="N278" s="19" t="s">
        <v>43</v>
      </c>
      <c r="O278" s="52">
        <v>6</v>
      </c>
      <c r="P278" s="52">
        <v>6</v>
      </c>
      <c r="Q278" s="562">
        <v>7</v>
      </c>
      <c r="R278" s="52">
        <v>72</v>
      </c>
      <c r="S278" s="55">
        <f>(N278*O278*P278)/1728</f>
        <v>1</v>
      </c>
      <c r="T278" s="52">
        <v>48</v>
      </c>
      <c r="U278" s="52">
        <v>2</v>
      </c>
      <c r="V278" s="52">
        <v>1.6</v>
      </c>
      <c r="W278" s="52">
        <v>6</v>
      </c>
      <c r="X278" s="52" t="s">
        <v>331</v>
      </c>
      <c r="Y278" s="19" t="s">
        <v>60</v>
      </c>
      <c r="Z278" s="52">
        <v>1</v>
      </c>
      <c r="AA278" s="52">
        <v>25</v>
      </c>
      <c r="AB278" s="159" t="s">
        <v>416</v>
      </c>
      <c r="AC278" s="247"/>
    </row>
    <row r="279" spans="1:29" ht="129" customHeight="1" x14ac:dyDescent="0.25">
      <c r="A279" s="863">
        <v>23</v>
      </c>
      <c r="B279" s="222"/>
      <c r="C279" s="320" t="s">
        <v>1071</v>
      </c>
      <c r="D279" s="98" t="s">
        <v>1073</v>
      </c>
      <c r="E279" s="388" t="s">
        <v>1072</v>
      </c>
      <c r="F279" s="48" t="s">
        <v>105</v>
      </c>
      <c r="G279" s="187">
        <v>109.98</v>
      </c>
      <c r="H279" s="187">
        <v>149.99</v>
      </c>
      <c r="I279" s="48"/>
      <c r="J279" s="48" t="s">
        <v>47</v>
      </c>
      <c r="K279" s="1" t="s">
        <v>1074</v>
      </c>
      <c r="L279" s="70">
        <v>1</v>
      </c>
      <c r="M279" s="103" t="s">
        <v>1813</v>
      </c>
      <c r="N279" s="1" t="s">
        <v>152</v>
      </c>
      <c r="O279" s="48">
        <v>8</v>
      </c>
      <c r="P279" s="48">
        <v>16</v>
      </c>
      <c r="Q279" s="557">
        <v>5</v>
      </c>
      <c r="R279" s="48">
        <v>68</v>
      </c>
      <c r="S279" s="51">
        <f t="shared" ref="S279:S284" si="26">(N279*O279*P279)/1728</f>
        <v>1.4814814814814814</v>
      </c>
      <c r="T279" s="48"/>
      <c r="U279" s="48"/>
      <c r="V279" s="48"/>
      <c r="W279" s="48">
        <v>1.2</v>
      </c>
      <c r="X279" s="48" t="s">
        <v>67</v>
      </c>
      <c r="Y279" s="1" t="s">
        <v>60</v>
      </c>
      <c r="Z279" s="48">
        <v>1</v>
      </c>
      <c r="AA279" s="48">
        <v>25</v>
      </c>
      <c r="AB279" s="157"/>
    </row>
    <row r="280" spans="1:29" ht="112.35" customHeight="1" x14ac:dyDescent="0.25">
      <c r="A280" s="863">
        <v>23</v>
      </c>
      <c r="B280" s="1079"/>
      <c r="C280" s="134"/>
      <c r="D280" s="98" t="s">
        <v>1191</v>
      </c>
      <c r="E280" s="388" t="s">
        <v>229</v>
      </c>
      <c r="F280" s="48" t="s">
        <v>0</v>
      </c>
      <c r="G280" s="187">
        <v>229</v>
      </c>
      <c r="H280" s="187">
        <v>359</v>
      </c>
      <c r="I280" s="48"/>
      <c r="J280" s="48" t="s">
        <v>55</v>
      </c>
      <c r="K280" s="1" t="s">
        <v>272</v>
      </c>
      <c r="L280" s="70">
        <v>1</v>
      </c>
      <c r="M280" s="103" t="s">
        <v>1813</v>
      </c>
      <c r="N280" s="1">
        <v>41</v>
      </c>
      <c r="O280" s="48">
        <v>7</v>
      </c>
      <c r="P280" s="48">
        <v>2.5</v>
      </c>
      <c r="Q280" s="557">
        <v>9</v>
      </c>
      <c r="R280" s="48">
        <v>61</v>
      </c>
      <c r="S280" s="51">
        <f t="shared" si="26"/>
        <v>0.41521990740740738</v>
      </c>
      <c r="T280" s="48">
        <v>40</v>
      </c>
      <c r="U280" s="48">
        <v>24</v>
      </c>
      <c r="V280" s="48">
        <v>1</v>
      </c>
      <c r="W280" s="48"/>
      <c r="X280" s="48" t="s">
        <v>72</v>
      </c>
      <c r="Y280" s="1" t="s">
        <v>60</v>
      </c>
      <c r="Z280" s="48">
        <v>1</v>
      </c>
      <c r="AA280" s="48">
        <v>5</v>
      </c>
    </row>
    <row r="281" spans="1:29" ht="83.25" customHeight="1" x14ac:dyDescent="0.25">
      <c r="A281" s="866">
        <v>23</v>
      </c>
      <c r="B281" s="1215"/>
      <c r="C281" s="292"/>
      <c r="D281" s="98" t="s">
        <v>513</v>
      </c>
      <c r="E281" s="388" t="s">
        <v>84</v>
      </c>
      <c r="F281" s="48" t="s">
        <v>0</v>
      </c>
      <c r="G281" s="187">
        <v>69</v>
      </c>
      <c r="H281" s="187">
        <v>119</v>
      </c>
      <c r="I281" s="48"/>
      <c r="J281" s="48" t="s">
        <v>55</v>
      </c>
      <c r="K281" s="1" t="s">
        <v>273</v>
      </c>
      <c r="L281" s="70">
        <v>1</v>
      </c>
      <c r="M281" s="103" t="s">
        <v>1813</v>
      </c>
      <c r="N281" s="1">
        <v>12</v>
      </c>
      <c r="O281" s="48">
        <v>9</v>
      </c>
      <c r="P281" s="48">
        <v>10</v>
      </c>
      <c r="Q281" s="557">
        <v>1</v>
      </c>
      <c r="R281" s="48">
        <v>50</v>
      </c>
      <c r="S281" s="51">
        <f t="shared" si="26"/>
        <v>0.625</v>
      </c>
      <c r="T281" s="48"/>
      <c r="U281" s="48"/>
      <c r="V281" s="48"/>
      <c r="W281" s="48"/>
      <c r="X281" s="48" t="s">
        <v>67</v>
      </c>
      <c r="Y281" s="1" t="s">
        <v>60</v>
      </c>
      <c r="Z281" s="48">
        <v>1</v>
      </c>
      <c r="AA281" s="48">
        <v>25</v>
      </c>
      <c r="AB281" s="158" t="s">
        <v>756</v>
      </c>
    </row>
    <row r="282" spans="1:29" ht="36.75" customHeight="1" x14ac:dyDescent="0.25">
      <c r="A282" s="861">
        <v>23</v>
      </c>
      <c r="B282" s="1244"/>
      <c r="C282" s="320"/>
      <c r="D282" s="98" t="s">
        <v>514</v>
      </c>
      <c r="E282" s="388" t="s">
        <v>83</v>
      </c>
      <c r="F282" s="48" t="s">
        <v>0</v>
      </c>
      <c r="G282" s="187">
        <v>29</v>
      </c>
      <c r="H282" s="187">
        <v>44</v>
      </c>
      <c r="I282" s="48"/>
      <c r="J282" s="48" t="s">
        <v>55</v>
      </c>
      <c r="K282" s="1" t="s">
        <v>280</v>
      </c>
      <c r="L282" s="70">
        <v>1</v>
      </c>
      <c r="M282" s="103" t="s">
        <v>1813</v>
      </c>
      <c r="N282" s="1" t="s">
        <v>466</v>
      </c>
      <c r="O282" s="48">
        <v>1</v>
      </c>
      <c r="P282" s="48">
        <v>12</v>
      </c>
      <c r="Q282" s="557">
        <v>1</v>
      </c>
      <c r="R282" s="48">
        <v>30</v>
      </c>
      <c r="S282" s="51">
        <f t="shared" si="26"/>
        <v>5.5555555555555552E-2</v>
      </c>
      <c r="T282" s="48"/>
      <c r="U282" s="48"/>
      <c r="V282" s="48"/>
      <c r="W282" s="48"/>
      <c r="X282" s="48" t="s">
        <v>67</v>
      </c>
      <c r="Y282" s="1" t="s">
        <v>60</v>
      </c>
      <c r="Z282" s="48">
        <v>1</v>
      </c>
      <c r="AA282" s="48">
        <v>25</v>
      </c>
      <c r="AB282" s="158"/>
    </row>
    <row r="283" spans="1:29" ht="63" customHeight="1" x14ac:dyDescent="0.25">
      <c r="A283" s="863">
        <v>23</v>
      </c>
      <c r="B283" s="39"/>
      <c r="C283" s="134"/>
      <c r="D283" s="98" t="s">
        <v>515</v>
      </c>
      <c r="E283" s="388" t="s">
        <v>86</v>
      </c>
      <c r="F283" s="48"/>
      <c r="G283" s="187">
        <v>12.5</v>
      </c>
      <c r="H283" s="187">
        <v>19.989999999999998</v>
      </c>
      <c r="I283" s="48" t="s">
        <v>334</v>
      </c>
      <c r="J283" s="48" t="s">
        <v>13</v>
      </c>
      <c r="K283" s="1" t="s">
        <v>274</v>
      </c>
      <c r="L283" s="70">
        <v>1</v>
      </c>
      <c r="M283" s="103" t="s">
        <v>1813</v>
      </c>
      <c r="N283" s="1">
        <v>3</v>
      </c>
      <c r="O283" s="48">
        <v>3</v>
      </c>
      <c r="P283" s="48">
        <v>3</v>
      </c>
      <c r="Q283" s="557">
        <v>1</v>
      </c>
      <c r="R283" s="48">
        <v>15</v>
      </c>
      <c r="S283" s="51">
        <f t="shared" si="26"/>
        <v>1.5625E-2</v>
      </c>
      <c r="T283" s="48" t="s">
        <v>334</v>
      </c>
      <c r="U283" s="48"/>
      <c r="V283" s="48"/>
      <c r="W283" s="48"/>
      <c r="X283" s="48" t="s">
        <v>69</v>
      </c>
      <c r="Y283" s="1" t="s">
        <v>60</v>
      </c>
      <c r="Z283" s="48">
        <v>1</v>
      </c>
      <c r="AA283" s="48">
        <v>25</v>
      </c>
      <c r="AB283" s="158" t="s">
        <v>755</v>
      </c>
    </row>
    <row r="284" spans="1:29" ht="74.25" customHeight="1" x14ac:dyDescent="0.25">
      <c r="A284" s="863">
        <v>23</v>
      </c>
      <c r="B284" s="39"/>
      <c r="C284" s="134"/>
      <c r="D284" s="98" t="s">
        <v>516</v>
      </c>
      <c r="E284" s="388" t="s">
        <v>106</v>
      </c>
      <c r="F284" s="48"/>
      <c r="G284" s="187">
        <v>10</v>
      </c>
      <c r="H284" s="187">
        <v>15.99</v>
      </c>
      <c r="I284" s="48"/>
      <c r="J284" s="48" t="s">
        <v>55</v>
      </c>
      <c r="K284" s="1" t="s">
        <v>404</v>
      </c>
      <c r="L284" s="70">
        <v>1</v>
      </c>
      <c r="M284" s="103" t="s">
        <v>1813</v>
      </c>
      <c r="N284" s="1">
        <v>3</v>
      </c>
      <c r="O284" s="48">
        <v>3</v>
      </c>
      <c r="P284" s="48">
        <v>3</v>
      </c>
      <c r="Q284" s="557">
        <v>1</v>
      </c>
      <c r="R284" s="48">
        <v>15</v>
      </c>
      <c r="S284" s="51">
        <f t="shared" si="26"/>
        <v>1.5625E-2</v>
      </c>
      <c r="T284" s="48"/>
      <c r="U284" s="48"/>
      <c r="V284" s="48"/>
      <c r="W284" s="48"/>
      <c r="X284" s="48" t="s">
        <v>69</v>
      </c>
      <c r="Y284" s="1" t="s">
        <v>60</v>
      </c>
      <c r="Z284" s="48">
        <v>1</v>
      </c>
      <c r="AA284" s="48">
        <v>25</v>
      </c>
      <c r="AB284" s="158" t="s">
        <v>754</v>
      </c>
    </row>
    <row r="285" spans="1:29" ht="86.1" customHeight="1" x14ac:dyDescent="0.25">
      <c r="A285" s="878">
        <v>23</v>
      </c>
      <c r="B285" s="39"/>
      <c r="C285" s="134"/>
      <c r="D285" s="226" t="s">
        <v>1884</v>
      </c>
      <c r="E285" s="344" t="s">
        <v>1068</v>
      </c>
      <c r="F285" s="48" t="s">
        <v>105</v>
      </c>
      <c r="G285" s="187">
        <v>80</v>
      </c>
      <c r="H285" s="187">
        <v>130</v>
      </c>
      <c r="I285" s="48"/>
      <c r="J285" s="48" t="s">
        <v>55</v>
      </c>
      <c r="K285" s="170" t="s">
        <v>980</v>
      </c>
      <c r="L285" s="48" t="s">
        <v>979</v>
      </c>
      <c r="M285" s="103" t="s">
        <v>1813</v>
      </c>
      <c r="N285" s="103">
        <v>19</v>
      </c>
      <c r="O285" s="48">
        <v>2</v>
      </c>
      <c r="P285" s="48">
        <v>1</v>
      </c>
      <c r="Q285" s="557">
        <v>5</v>
      </c>
      <c r="R285" s="48">
        <v>25</v>
      </c>
      <c r="S285" s="51">
        <f t="shared" ref="S285" si="27">(N285*O285*P285)/$S$1</f>
        <v>2.1990740740740741E-2</v>
      </c>
      <c r="T285" s="48"/>
      <c r="U285" s="48"/>
      <c r="V285" s="334"/>
      <c r="W285" s="48"/>
      <c r="X285" s="48"/>
      <c r="Y285" s="104" t="s">
        <v>192</v>
      </c>
      <c r="Z285" s="48">
        <v>1</v>
      </c>
      <c r="AA285" s="48">
        <v>5</v>
      </c>
      <c r="AB285" s="9"/>
    </row>
    <row r="286" spans="1:29" ht="107.1" customHeight="1" x14ac:dyDescent="0.25">
      <c r="A286" s="878">
        <v>23</v>
      </c>
      <c r="B286" s="1231"/>
      <c r="C286" s="1232"/>
      <c r="D286" s="142" t="s">
        <v>553</v>
      </c>
      <c r="E286" s="388" t="s">
        <v>596</v>
      </c>
      <c r="F286" s="48" t="s">
        <v>50</v>
      </c>
      <c r="G286" s="187">
        <v>20</v>
      </c>
      <c r="H286" s="187">
        <v>30</v>
      </c>
      <c r="I286" s="48"/>
      <c r="J286" s="48" t="s">
        <v>85</v>
      </c>
      <c r="K286" s="6" t="s">
        <v>597</v>
      </c>
      <c r="L286" s="70"/>
      <c r="M286" s="103" t="s">
        <v>1813</v>
      </c>
      <c r="N286" s="1" t="s">
        <v>385</v>
      </c>
      <c r="O286" s="48">
        <v>8</v>
      </c>
      <c r="P286" s="48">
        <v>5</v>
      </c>
      <c r="Q286" s="557">
        <v>11</v>
      </c>
      <c r="R286" s="48"/>
      <c r="S286" s="51">
        <f>(N286*O286*P286)/$S$1</f>
        <v>0.37037037037037035</v>
      </c>
      <c r="T286" s="52">
        <v>30</v>
      </c>
      <c r="U286" s="53">
        <v>1.5</v>
      </c>
      <c r="V286" s="53">
        <v>1</v>
      </c>
      <c r="W286" s="48">
        <v>9</v>
      </c>
      <c r="X286" s="48" t="s">
        <v>69</v>
      </c>
      <c r="Y286" s="1" t="s">
        <v>192</v>
      </c>
      <c r="Z286" s="48">
        <v>1</v>
      </c>
      <c r="AA286" s="48">
        <v>5</v>
      </c>
    </row>
    <row r="287" spans="1:29" ht="74.25" customHeight="1" x14ac:dyDescent="0.25">
      <c r="A287" s="863">
        <v>23</v>
      </c>
      <c r="B287" s="39"/>
      <c r="C287" s="134"/>
      <c r="D287" s="175" t="s">
        <v>825</v>
      </c>
      <c r="E287" s="388" t="s">
        <v>824</v>
      </c>
      <c r="F287" s="48" t="s">
        <v>81</v>
      </c>
      <c r="G287" s="187">
        <v>8.99</v>
      </c>
      <c r="H287" s="187">
        <v>12</v>
      </c>
      <c r="I287" s="48"/>
      <c r="J287" s="48" t="s">
        <v>13</v>
      </c>
      <c r="K287" s="1" t="s">
        <v>618</v>
      </c>
      <c r="L287" s="70">
        <v>1</v>
      </c>
      <c r="M287" s="103" t="s">
        <v>1813</v>
      </c>
      <c r="N287" s="1" t="s">
        <v>315</v>
      </c>
      <c r="O287" s="48">
        <v>3</v>
      </c>
      <c r="P287" s="48">
        <v>3</v>
      </c>
      <c r="Q287" s="557">
        <v>2</v>
      </c>
      <c r="R287" s="48">
        <v>22</v>
      </c>
      <c r="S287" s="51">
        <f>(N287*O287*P287)/1728</f>
        <v>5.2083333333333336E-2</v>
      </c>
      <c r="T287" s="48"/>
      <c r="U287" s="48"/>
      <c r="V287" s="48"/>
      <c r="W287" s="48"/>
      <c r="X287" s="48" t="s">
        <v>69</v>
      </c>
      <c r="Y287" s="1" t="s">
        <v>60</v>
      </c>
      <c r="Z287" s="48">
        <v>1</v>
      </c>
      <c r="AA287" s="48">
        <v>25</v>
      </c>
      <c r="AB287" s="158"/>
    </row>
    <row r="288" spans="1:29" ht="56.25" customHeight="1" x14ac:dyDescent="0.25">
      <c r="A288" s="863">
        <v>23</v>
      </c>
      <c r="B288" s="39"/>
      <c r="C288" s="134"/>
      <c r="D288" s="98" t="s">
        <v>1294</v>
      </c>
      <c r="E288" s="388" t="s">
        <v>1295</v>
      </c>
      <c r="F288" s="48" t="s">
        <v>50</v>
      </c>
      <c r="G288" s="187">
        <v>20</v>
      </c>
      <c r="H288" s="187">
        <v>30</v>
      </c>
      <c r="I288" s="48"/>
      <c r="J288" s="48" t="s">
        <v>55</v>
      </c>
      <c r="K288" s="1" t="s">
        <v>275</v>
      </c>
      <c r="L288" s="70">
        <v>1</v>
      </c>
      <c r="M288" s="103" t="s">
        <v>1813</v>
      </c>
      <c r="N288" s="1">
        <v>3</v>
      </c>
      <c r="O288" s="48">
        <v>3</v>
      </c>
      <c r="P288" s="48">
        <v>3</v>
      </c>
      <c r="Q288" s="557">
        <v>1</v>
      </c>
      <c r="R288" s="48">
        <v>15</v>
      </c>
      <c r="S288" s="51">
        <f t="shared" ref="S288:S294" si="28">(N288*O288*P288)/1728</f>
        <v>1.5625E-2</v>
      </c>
      <c r="T288" s="48">
        <v>3.5</v>
      </c>
      <c r="U288" s="48">
        <v>1.5</v>
      </c>
      <c r="V288" s="48">
        <v>0.25</v>
      </c>
      <c r="W288" s="48"/>
      <c r="X288" s="48" t="s">
        <v>69</v>
      </c>
      <c r="Y288" s="1" t="s">
        <v>60</v>
      </c>
      <c r="Z288" s="48">
        <v>1</v>
      </c>
      <c r="AA288" s="48">
        <v>25</v>
      </c>
      <c r="AB288" s="158" t="s">
        <v>752</v>
      </c>
    </row>
    <row r="289" spans="1:28" ht="96.75" customHeight="1" x14ac:dyDescent="0.25">
      <c r="A289" s="863">
        <v>23</v>
      </c>
      <c r="B289" s="39"/>
      <c r="C289" s="134"/>
      <c r="D289" s="98" t="s">
        <v>517</v>
      </c>
      <c r="E289" s="388" t="s">
        <v>92</v>
      </c>
      <c r="F289" s="48" t="s">
        <v>79</v>
      </c>
      <c r="G289" s="187">
        <v>20</v>
      </c>
      <c r="H289" s="187">
        <v>30</v>
      </c>
      <c r="I289" s="48"/>
      <c r="J289" s="48" t="s">
        <v>55</v>
      </c>
      <c r="K289" s="1" t="s">
        <v>276</v>
      </c>
      <c r="L289" s="70">
        <v>1</v>
      </c>
      <c r="M289" s="103" t="s">
        <v>1813</v>
      </c>
      <c r="N289" s="1">
        <v>3</v>
      </c>
      <c r="O289" s="48">
        <v>3</v>
      </c>
      <c r="P289" s="48">
        <v>3</v>
      </c>
      <c r="Q289" s="557">
        <v>1</v>
      </c>
      <c r="R289" s="48">
        <v>15</v>
      </c>
      <c r="S289" s="51">
        <f t="shared" si="28"/>
        <v>1.5625E-2</v>
      </c>
      <c r="T289" s="48">
        <v>2</v>
      </c>
      <c r="U289" s="48">
        <v>1.5</v>
      </c>
      <c r="V289" s="48">
        <v>0.3</v>
      </c>
      <c r="W289" s="48"/>
      <c r="X289" s="48" t="s">
        <v>70</v>
      </c>
      <c r="Y289" s="1" t="s">
        <v>60</v>
      </c>
      <c r="Z289" s="48">
        <v>1</v>
      </c>
      <c r="AA289" s="48">
        <v>25</v>
      </c>
      <c r="AB289" s="158" t="s">
        <v>753</v>
      </c>
    </row>
    <row r="290" spans="1:28" ht="63" customHeight="1" x14ac:dyDescent="0.25">
      <c r="A290" s="863">
        <v>23</v>
      </c>
      <c r="B290" s="39"/>
      <c r="C290" s="134"/>
      <c r="D290" s="98" t="s">
        <v>518</v>
      </c>
      <c r="E290" s="388" t="s">
        <v>230</v>
      </c>
      <c r="F290" s="48" t="s">
        <v>93</v>
      </c>
      <c r="G290" s="187">
        <v>30</v>
      </c>
      <c r="H290" s="187">
        <v>60</v>
      </c>
      <c r="I290" s="48" t="s">
        <v>244</v>
      </c>
      <c r="J290" s="48" t="s">
        <v>55</v>
      </c>
      <c r="K290" s="1" t="s">
        <v>277</v>
      </c>
      <c r="L290" s="70">
        <v>1</v>
      </c>
      <c r="M290" s="103" t="s">
        <v>1813</v>
      </c>
      <c r="N290" s="1">
        <v>4</v>
      </c>
      <c r="O290" s="48">
        <v>16</v>
      </c>
      <c r="P290" s="48">
        <v>25</v>
      </c>
      <c r="Q290" s="557">
        <v>4</v>
      </c>
      <c r="R290" s="48">
        <v>65</v>
      </c>
      <c r="S290" s="51">
        <f t="shared" si="28"/>
        <v>0.92592592592592593</v>
      </c>
      <c r="T290" s="48">
        <v>24</v>
      </c>
      <c r="U290" s="48">
        <v>15.5</v>
      </c>
      <c r="V290" s="48">
        <v>3.5</v>
      </c>
      <c r="W290" s="48"/>
      <c r="X290" s="48" t="s">
        <v>71</v>
      </c>
      <c r="Y290" s="1" t="s">
        <v>60</v>
      </c>
      <c r="Z290" s="48">
        <v>1</v>
      </c>
      <c r="AA290" s="48">
        <v>25</v>
      </c>
    </row>
    <row r="291" spans="1:28" ht="119.25" customHeight="1" x14ac:dyDescent="0.25">
      <c r="A291" s="863">
        <v>23</v>
      </c>
      <c r="B291" s="39"/>
      <c r="C291" s="134"/>
      <c r="D291" s="98" t="s">
        <v>1123</v>
      </c>
      <c r="E291" s="388" t="s">
        <v>1124</v>
      </c>
      <c r="F291" s="48" t="s">
        <v>80</v>
      </c>
      <c r="G291" s="187">
        <v>90</v>
      </c>
      <c r="H291" s="187">
        <v>130</v>
      </c>
      <c r="I291" s="48"/>
      <c r="J291" s="48" t="s">
        <v>85</v>
      </c>
      <c r="K291" s="1" t="s">
        <v>1125</v>
      </c>
      <c r="L291" s="70">
        <v>1</v>
      </c>
      <c r="M291" s="103" t="s">
        <v>1813</v>
      </c>
      <c r="N291" s="1">
        <v>90</v>
      </c>
      <c r="O291" s="48">
        <v>4</v>
      </c>
      <c r="P291" s="48">
        <v>4</v>
      </c>
      <c r="Q291" s="557">
        <v>20</v>
      </c>
      <c r="R291" s="48">
        <v>106</v>
      </c>
      <c r="S291" s="51">
        <f t="shared" si="28"/>
        <v>0.83333333333333337</v>
      </c>
      <c r="T291" s="48">
        <v>168</v>
      </c>
      <c r="U291" s="48">
        <v>2</v>
      </c>
      <c r="V291" s="48">
        <v>4</v>
      </c>
      <c r="W291" s="48"/>
      <c r="X291" s="48" t="s">
        <v>71</v>
      </c>
      <c r="Y291" s="1" t="s">
        <v>60</v>
      </c>
      <c r="Z291" s="48">
        <v>1</v>
      </c>
      <c r="AA291" s="48">
        <v>25</v>
      </c>
      <c r="AB291" s="157" t="s">
        <v>1126</v>
      </c>
    </row>
    <row r="292" spans="1:28" ht="117" customHeight="1" x14ac:dyDescent="0.25">
      <c r="A292" s="866">
        <v>23</v>
      </c>
      <c r="B292" s="642"/>
      <c r="C292" s="292"/>
      <c r="D292" s="143" t="s">
        <v>814</v>
      </c>
      <c r="E292" s="388" t="s">
        <v>1022</v>
      </c>
      <c r="F292" s="48" t="s">
        <v>829</v>
      </c>
      <c r="G292" s="187">
        <v>160</v>
      </c>
      <c r="H292" s="187">
        <v>249</v>
      </c>
      <c r="I292" s="48"/>
      <c r="J292" s="48" t="s">
        <v>85</v>
      </c>
      <c r="K292" s="1" t="s">
        <v>431</v>
      </c>
      <c r="L292" s="70">
        <v>1</v>
      </c>
      <c r="M292" s="103" t="s">
        <v>1813</v>
      </c>
      <c r="N292" s="1">
        <v>19.5</v>
      </c>
      <c r="O292" s="48">
        <v>12</v>
      </c>
      <c r="P292" s="48">
        <v>4</v>
      </c>
      <c r="Q292" s="557">
        <v>24</v>
      </c>
      <c r="R292" s="48"/>
      <c r="S292" s="51">
        <v>2.72</v>
      </c>
      <c r="T292" s="48">
        <v>20</v>
      </c>
      <c r="U292" s="48">
        <v>12</v>
      </c>
      <c r="V292" s="48">
        <v>4</v>
      </c>
      <c r="W292" s="48">
        <v>23</v>
      </c>
      <c r="X292" s="48" t="s">
        <v>850</v>
      </c>
      <c r="Y292" s="1" t="s">
        <v>60</v>
      </c>
      <c r="Z292" s="48">
        <v>1</v>
      </c>
      <c r="AA292" s="48">
        <v>25</v>
      </c>
      <c r="AB292" s="246" t="s">
        <v>751</v>
      </c>
    </row>
    <row r="293" spans="1:28" ht="66" customHeight="1" x14ac:dyDescent="0.25">
      <c r="A293" s="863">
        <v>23</v>
      </c>
      <c r="B293" s="1215"/>
      <c r="C293" s="292"/>
      <c r="D293" s="98" t="s">
        <v>826</v>
      </c>
      <c r="E293" s="388" t="s">
        <v>170</v>
      </c>
      <c r="F293" s="48" t="s">
        <v>0</v>
      </c>
      <c r="G293" s="187">
        <v>249</v>
      </c>
      <c r="H293" s="187">
        <v>379</v>
      </c>
      <c r="I293" s="48"/>
      <c r="J293" s="48" t="s">
        <v>55</v>
      </c>
      <c r="K293" s="1" t="s">
        <v>278</v>
      </c>
      <c r="L293" s="70">
        <v>1</v>
      </c>
      <c r="M293" s="103" t="s">
        <v>1813</v>
      </c>
      <c r="N293" s="1">
        <v>96</v>
      </c>
      <c r="O293" s="48">
        <v>3</v>
      </c>
      <c r="P293" s="48">
        <v>3</v>
      </c>
      <c r="Q293" s="557">
        <v>11</v>
      </c>
      <c r="R293" s="48">
        <v>108</v>
      </c>
      <c r="S293" s="51">
        <f t="shared" si="28"/>
        <v>0.5</v>
      </c>
      <c r="T293" s="48"/>
      <c r="U293" s="48"/>
      <c r="V293" s="48" t="s">
        <v>21</v>
      </c>
      <c r="W293" s="48"/>
      <c r="X293" s="48" t="s">
        <v>67</v>
      </c>
      <c r="Y293" s="1" t="s">
        <v>60</v>
      </c>
      <c r="Z293" s="48">
        <v>1</v>
      </c>
      <c r="AA293" s="48">
        <v>5</v>
      </c>
    </row>
    <row r="294" spans="1:28" ht="47.25" customHeight="1" x14ac:dyDescent="0.25">
      <c r="A294" s="863">
        <v>23</v>
      </c>
      <c r="B294" s="1272"/>
      <c r="C294" s="320"/>
      <c r="D294" s="98" t="s">
        <v>827</v>
      </c>
      <c r="E294" s="388" t="s">
        <v>231</v>
      </c>
      <c r="F294" s="48" t="s">
        <v>0</v>
      </c>
      <c r="G294" s="187">
        <v>279</v>
      </c>
      <c r="H294" s="187">
        <v>439</v>
      </c>
      <c r="I294" s="48"/>
      <c r="J294" s="48" t="s">
        <v>55</v>
      </c>
      <c r="K294" s="1" t="s">
        <v>281</v>
      </c>
      <c r="L294" s="70">
        <v>1</v>
      </c>
      <c r="M294" s="103" t="s">
        <v>1813</v>
      </c>
      <c r="N294" s="1">
        <v>105</v>
      </c>
      <c r="O294" s="48">
        <v>3</v>
      </c>
      <c r="P294" s="48">
        <v>3</v>
      </c>
      <c r="Q294" s="557">
        <v>14</v>
      </c>
      <c r="R294" s="48">
        <v>117</v>
      </c>
      <c r="S294" s="51">
        <f t="shared" si="28"/>
        <v>0.546875</v>
      </c>
      <c r="T294" s="48"/>
      <c r="U294" s="48"/>
      <c r="V294" s="48" t="s">
        <v>21</v>
      </c>
      <c r="W294" s="48"/>
      <c r="X294" s="48" t="s">
        <v>67</v>
      </c>
      <c r="Y294" s="1" t="s">
        <v>60</v>
      </c>
      <c r="Z294" s="48">
        <v>1</v>
      </c>
      <c r="AA294" s="48">
        <v>5</v>
      </c>
    </row>
    <row r="295" spans="1:28" ht="138" customHeight="1" x14ac:dyDescent="0.25">
      <c r="B295" s="39"/>
      <c r="C295" s="97"/>
      <c r="D295" s="137" t="s">
        <v>1912</v>
      </c>
      <c r="E295" s="388" t="s">
        <v>1910</v>
      </c>
      <c r="F295" s="48" t="s">
        <v>0</v>
      </c>
      <c r="G295" s="990">
        <v>1999</v>
      </c>
      <c r="H295" s="291">
        <v>3100</v>
      </c>
      <c r="I295" s="70"/>
      <c r="J295" s="48" t="s">
        <v>13</v>
      </c>
      <c r="K295" s="1" t="s">
        <v>386</v>
      </c>
      <c r="L295" s="70">
        <v>1</v>
      </c>
      <c r="M295" s="103" t="s">
        <v>1813</v>
      </c>
      <c r="N295" s="1" t="s">
        <v>76</v>
      </c>
      <c r="O295" s="48" t="s">
        <v>77</v>
      </c>
      <c r="P295" s="48" t="s">
        <v>91</v>
      </c>
      <c r="Q295" s="557">
        <v>930</v>
      </c>
      <c r="R295" s="48"/>
      <c r="S295" s="51"/>
      <c r="T295" s="48">
        <v>238</v>
      </c>
      <c r="U295" s="48">
        <v>170</v>
      </c>
      <c r="V295" s="48">
        <v>120</v>
      </c>
      <c r="W295" s="48"/>
      <c r="X295" s="48" t="s">
        <v>66</v>
      </c>
      <c r="Y295" s="1" t="s">
        <v>192</v>
      </c>
      <c r="Z295" s="48">
        <v>8</v>
      </c>
      <c r="AA295" s="48">
        <v>5</v>
      </c>
      <c r="AB295" s="38" t="s">
        <v>763</v>
      </c>
    </row>
    <row r="296" spans="1:28" ht="138" customHeight="1" x14ac:dyDescent="0.25">
      <c r="B296" s="39"/>
      <c r="C296" s="97"/>
      <c r="D296" s="137" t="s">
        <v>1913</v>
      </c>
      <c r="E296" s="388" t="s">
        <v>1911</v>
      </c>
      <c r="F296" s="48" t="s">
        <v>0</v>
      </c>
      <c r="G296" s="990">
        <v>2500</v>
      </c>
      <c r="H296" s="291">
        <v>3799</v>
      </c>
      <c r="I296" s="70"/>
      <c r="J296" s="48" t="s">
        <v>13</v>
      </c>
      <c r="K296" s="1" t="s">
        <v>884</v>
      </c>
      <c r="L296" s="70">
        <v>1</v>
      </c>
      <c r="M296" s="103" t="s">
        <v>1813</v>
      </c>
      <c r="N296" s="1" t="s">
        <v>76</v>
      </c>
      <c r="O296" s="48" t="s">
        <v>77</v>
      </c>
      <c r="P296" s="48" t="s">
        <v>91</v>
      </c>
      <c r="Q296" s="557">
        <v>930</v>
      </c>
      <c r="R296" s="48"/>
      <c r="S296" s="51"/>
      <c r="T296" s="48">
        <v>238</v>
      </c>
      <c r="U296" s="48">
        <v>170</v>
      </c>
      <c r="V296" s="48">
        <v>120</v>
      </c>
      <c r="W296" s="48"/>
      <c r="X296" s="48" t="s">
        <v>66</v>
      </c>
      <c r="Y296" s="1" t="s">
        <v>192</v>
      </c>
      <c r="Z296" s="48">
        <v>8</v>
      </c>
      <c r="AA296" s="48">
        <v>5</v>
      </c>
      <c r="AB296" s="157" t="s">
        <v>763</v>
      </c>
    </row>
    <row r="297" spans="1:28" ht="80.25" customHeight="1" x14ac:dyDescent="0.25">
      <c r="B297" s="39"/>
      <c r="C297" s="134"/>
      <c r="D297" s="98" t="s">
        <v>816</v>
      </c>
      <c r="E297" s="388" t="s">
        <v>212</v>
      </c>
      <c r="F297" s="48" t="s">
        <v>0</v>
      </c>
      <c r="G297" s="807">
        <v>824</v>
      </c>
      <c r="H297" s="656">
        <v>1299</v>
      </c>
      <c r="I297" s="70"/>
      <c r="J297" s="48" t="s">
        <v>55</v>
      </c>
      <c r="K297" s="1" t="s">
        <v>246</v>
      </c>
      <c r="L297" s="70">
        <v>1</v>
      </c>
      <c r="M297" s="50" t="s">
        <v>1812</v>
      </c>
      <c r="N297" s="1" t="s">
        <v>114</v>
      </c>
      <c r="O297" s="48">
        <v>4</v>
      </c>
      <c r="P297" s="48">
        <v>3</v>
      </c>
      <c r="Q297" s="557">
        <v>20</v>
      </c>
      <c r="R297" s="48"/>
      <c r="S297" s="51">
        <f>(N297*O297*P297)/$S$1</f>
        <v>0.90277777777777779</v>
      </c>
      <c r="T297" s="48"/>
      <c r="U297" s="48"/>
      <c r="V297" s="48" t="s">
        <v>21</v>
      </c>
      <c r="W297" s="48"/>
      <c r="X297" s="48" t="s">
        <v>67</v>
      </c>
      <c r="Y297" s="1" t="s">
        <v>194</v>
      </c>
      <c r="Z297" s="48">
        <v>1</v>
      </c>
      <c r="AA297" s="48">
        <v>5</v>
      </c>
      <c r="AB297" s="158" t="s">
        <v>764</v>
      </c>
    </row>
    <row r="298" spans="1:28" s="40" customFormat="1" ht="111" customHeight="1" x14ac:dyDescent="0.25">
      <c r="A298" s="866"/>
      <c r="B298" s="642"/>
      <c r="C298" s="292"/>
      <c r="D298" s="148" t="s">
        <v>1189</v>
      </c>
      <c r="E298" s="391" t="s">
        <v>1190</v>
      </c>
      <c r="F298" s="48" t="s">
        <v>0</v>
      </c>
      <c r="G298" s="807">
        <v>260</v>
      </c>
      <c r="H298" s="656">
        <v>399</v>
      </c>
      <c r="I298" s="59"/>
      <c r="J298" s="56"/>
      <c r="K298" s="6" t="s">
        <v>883</v>
      </c>
      <c r="L298" s="59"/>
      <c r="M298" s="60" t="s">
        <v>1813</v>
      </c>
      <c r="N298" s="26" t="s">
        <v>1817</v>
      </c>
      <c r="O298" s="56">
        <v>4</v>
      </c>
      <c r="P298" s="56">
        <v>4</v>
      </c>
      <c r="Q298" s="560">
        <v>6</v>
      </c>
      <c r="R298" s="56"/>
      <c r="S298" s="61"/>
      <c r="T298" s="56"/>
      <c r="U298" s="56"/>
      <c r="V298" s="56"/>
      <c r="W298" s="56"/>
      <c r="X298" s="56" t="s">
        <v>67</v>
      </c>
      <c r="Y298" s="26"/>
      <c r="Z298" s="56"/>
      <c r="AA298" s="56"/>
      <c r="AB298" s="319"/>
    </row>
    <row r="299" spans="1:28" s="40" customFormat="1" ht="109.5" customHeight="1" thickBot="1" x14ac:dyDescent="0.3">
      <c r="A299" s="866"/>
      <c r="B299" s="642"/>
      <c r="C299" s="1028"/>
      <c r="D299" s="148" t="s">
        <v>817</v>
      </c>
      <c r="E299" s="391" t="s">
        <v>87</v>
      </c>
      <c r="F299" s="56"/>
      <c r="G299" s="808">
        <v>140</v>
      </c>
      <c r="H299" s="672">
        <v>199</v>
      </c>
      <c r="I299" s="59"/>
      <c r="J299" s="56" t="s">
        <v>13</v>
      </c>
      <c r="K299" s="26" t="s">
        <v>433</v>
      </c>
      <c r="L299" s="59">
        <v>1</v>
      </c>
      <c r="M299" s="60" t="s">
        <v>1813</v>
      </c>
      <c r="N299" s="26">
        <v>3</v>
      </c>
      <c r="O299" s="56">
        <v>3</v>
      </c>
      <c r="P299" s="56">
        <v>12</v>
      </c>
      <c r="Q299" s="560">
        <v>10</v>
      </c>
      <c r="R299" s="56"/>
      <c r="S299" s="61">
        <f>(N299*O299*P299)/$S$1</f>
        <v>6.25E-2</v>
      </c>
      <c r="T299" s="56"/>
      <c r="U299" s="56"/>
      <c r="V299" s="56"/>
      <c r="W299" s="56"/>
      <c r="X299" s="56" t="s">
        <v>67</v>
      </c>
      <c r="Y299" s="26" t="s">
        <v>60</v>
      </c>
      <c r="Z299" s="56">
        <v>1</v>
      </c>
      <c r="AA299" s="56">
        <v>25</v>
      </c>
      <c r="AB299" s="38" t="s">
        <v>763</v>
      </c>
    </row>
    <row r="300" spans="1:28" s="515" customFormat="1" ht="46.5" customHeight="1" thickBot="1" x14ac:dyDescent="0.3">
      <c r="A300" s="875"/>
      <c r="B300" s="504" t="s">
        <v>1263</v>
      </c>
      <c r="C300" s="505"/>
      <c r="D300" s="505"/>
      <c r="E300" s="505"/>
      <c r="F300" s="505"/>
      <c r="G300" s="505"/>
      <c r="H300" s="505"/>
      <c r="I300" s="505"/>
      <c r="J300" s="1038"/>
      <c r="K300" s="633"/>
      <c r="L300" s="633"/>
      <c r="M300" s="633"/>
      <c r="N300" s="633"/>
      <c r="O300" s="633"/>
      <c r="P300" s="506"/>
      <c r="Q300" s="507"/>
      <c r="R300" s="507"/>
      <c r="S300" s="508"/>
      <c r="T300" s="417"/>
      <c r="U300" s="417"/>
      <c r="V300" s="507"/>
      <c r="W300" s="509"/>
      <c r="X300" s="510"/>
      <c r="Y300" s="510"/>
      <c r="Z300" s="511"/>
      <c r="AA300" s="513"/>
      <c r="AB300" s="514"/>
    </row>
    <row r="301" spans="1:28" s="8" customFormat="1" ht="46.5" customHeight="1" x14ac:dyDescent="0.25">
      <c r="A301" s="861">
        <v>24</v>
      </c>
      <c r="B301" s="1193"/>
      <c r="C301" s="1395"/>
      <c r="D301" s="1289" t="s">
        <v>1264</v>
      </c>
      <c r="E301" s="338" t="s">
        <v>1297</v>
      </c>
      <c r="F301" s="242" t="s">
        <v>900</v>
      </c>
      <c r="G301" s="206">
        <v>31500</v>
      </c>
      <c r="H301" s="206">
        <v>51999</v>
      </c>
      <c r="I301" s="242"/>
      <c r="J301" s="460" t="s">
        <v>55</v>
      </c>
      <c r="K301" s="461" t="s">
        <v>1896</v>
      </c>
      <c r="L301" s="1283"/>
      <c r="M301" s="1284"/>
      <c r="N301" s="1284"/>
      <c r="O301" s="1284"/>
      <c r="P301" s="52" t="s">
        <v>910</v>
      </c>
      <c r="Q301" s="929" t="s">
        <v>907</v>
      </c>
      <c r="R301" s="335"/>
      <c r="S301" s="337"/>
      <c r="T301" s="52">
        <v>171</v>
      </c>
      <c r="U301" s="52">
        <v>138</v>
      </c>
      <c r="V301" s="326">
        <v>128</v>
      </c>
      <c r="W301" s="462"/>
      <c r="X301" s="338"/>
      <c r="Y301" s="338"/>
      <c r="Z301" s="339"/>
      <c r="AA301" s="190"/>
      <c r="AB301" s="225"/>
    </row>
    <row r="302" spans="1:28" ht="27.75" customHeight="1" x14ac:dyDescent="0.25">
      <c r="B302" s="1395"/>
      <c r="C302" s="1395"/>
      <c r="D302" s="1290"/>
      <c r="E302" s="430" t="s">
        <v>901</v>
      </c>
      <c r="F302" s="346"/>
      <c r="G302" s="187"/>
      <c r="H302" s="187"/>
      <c r="I302" s="2" t="s">
        <v>904</v>
      </c>
      <c r="J302" s="351"/>
      <c r="K302" s="2"/>
      <c r="L302" s="1285"/>
      <c r="M302" s="1285"/>
      <c r="N302" s="1285"/>
      <c r="O302" s="1285"/>
      <c r="P302" s="48" t="s">
        <v>911</v>
      </c>
      <c r="Q302" s="930"/>
      <c r="R302" s="334"/>
      <c r="S302" s="345"/>
      <c r="T302" s="48"/>
      <c r="U302" s="48"/>
      <c r="V302" s="47"/>
      <c r="W302" s="348"/>
      <c r="X302" s="346"/>
      <c r="Y302" s="346"/>
      <c r="Z302" s="347"/>
      <c r="AA302" s="104"/>
    </row>
    <row r="303" spans="1:28" ht="46.5" customHeight="1" x14ac:dyDescent="0.25">
      <c r="A303" s="863">
        <v>24</v>
      </c>
      <c r="B303" s="1395"/>
      <c r="C303" s="1395"/>
      <c r="D303" s="1290"/>
      <c r="E303" s="346" t="s">
        <v>898</v>
      </c>
      <c r="F303" s="2" t="s">
        <v>900</v>
      </c>
      <c r="G303" s="187">
        <v>34499</v>
      </c>
      <c r="H303" s="187">
        <v>57999</v>
      </c>
      <c r="I303" s="2"/>
      <c r="J303" s="351" t="s">
        <v>55</v>
      </c>
      <c r="K303" s="6" t="s">
        <v>1897</v>
      </c>
      <c r="L303" s="1285"/>
      <c r="M303" s="1285"/>
      <c r="N303" s="1285"/>
      <c r="O303" s="1285"/>
      <c r="P303" s="48" t="s">
        <v>910</v>
      </c>
      <c r="Q303" s="930" t="s">
        <v>909</v>
      </c>
      <c r="R303" s="334"/>
      <c r="S303" s="345"/>
      <c r="T303" s="48">
        <v>203</v>
      </c>
      <c r="U303" s="48">
        <v>138</v>
      </c>
      <c r="V303" s="47">
        <v>128</v>
      </c>
      <c r="W303" s="348"/>
      <c r="X303" s="346"/>
      <c r="Y303" s="346"/>
      <c r="Z303" s="347"/>
      <c r="AA303" s="104"/>
    </row>
    <row r="304" spans="1:28" ht="30" customHeight="1" x14ac:dyDescent="0.25">
      <c r="B304" s="1395"/>
      <c r="C304" s="1395"/>
      <c r="D304" s="1290"/>
      <c r="E304" s="430" t="s">
        <v>902</v>
      </c>
      <c r="F304" s="346"/>
      <c r="G304" s="187"/>
      <c r="H304" s="187"/>
      <c r="I304" s="2" t="s">
        <v>905</v>
      </c>
      <c r="J304" s="351"/>
      <c r="K304" s="2"/>
      <c r="L304" s="1285"/>
      <c r="M304" s="1285"/>
      <c r="N304" s="1285"/>
      <c r="O304" s="1285"/>
      <c r="P304" s="48" t="s">
        <v>911</v>
      </c>
      <c r="Q304" s="930"/>
      <c r="R304" s="334"/>
      <c r="S304" s="345"/>
      <c r="T304" s="48"/>
      <c r="U304" s="48"/>
      <c r="V304" s="47"/>
      <c r="W304" s="348"/>
      <c r="X304" s="346"/>
      <c r="Y304" s="346"/>
      <c r="Z304" s="347"/>
      <c r="AA304" s="104"/>
    </row>
    <row r="305" spans="1:32" ht="46.5" customHeight="1" x14ac:dyDescent="0.25">
      <c r="A305" s="863">
        <v>24</v>
      </c>
      <c r="B305" s="1395"/>
      <c r="C305" s="1395"/>
      <c r="D305" s="1290"/>
      <c r="E305" s="346" t="s">
        <v>899</v>
      </c>
      <c r="F305" s="2" t="s">
        <v>900</v>
      </c>
      <c r="G305" s="187">
        <v>37999</v>
      </c>
      <c r="H305" s="187">
        <v>63999</v>
      </c>
      <c r="I305" s="2"/>
      <c r="J305" s="351" t="s">
        <v>55</v>
      </c>
      <c r="K305" s="6" t="s">
        <v>1898</v>
      </c>
      <c r="L305" s="1285"/>
      <c r="M305" s="1285"/>
      <c r="N305" s="1285"/>
      <c r="O305" s="1285"/>
      <c r="P305" s="48" t="s">
        <v>910</v>
      </c>
      <c r="Q305" s="930" t="s">
        <v>908</v>
      </c>
      <c r="R305" s="334"/>
      <c r="S305" s="345"/>
      <c r="T305" s="48">
        <v>238</v>
      </c>
      <c r="U305" s="48">
        <v>138</v>
      </c>
      <c r="V305" s="47">
        <v>128</v>
      </c>
      <c r="W305" s="348"/>
      <c r="X305" s="346"/>
      <c r="Y305" s="346"/>
      <c r="Z305" s="347"/>
      <c r="AA305" s="104"/>
    </row>
    <row r="306" spans="1:32" s="40" customFormat="1" ht="28.5" customHeight="1" x14ac:dyDescent="0.25">
      <c r="A306" s="866"/>
      <c r="B306" s="1395"/>
      <c r="C306" s="1395"/>
      <c r="D306" s="1290"/>
      <c r="E306" s="430" t="s">
        <v>903</v>
      </c>
      <c r="F306" s="346"/>
      <c r="G306" s="187"/>
      <c r="H306" s="187"/>
      <c r="I306" s="2" t="s">
        <v>906</v>
      </c>
      <c r="J306" s="334"/>
      <c r="K306" s="2"/>
      <c r="L306" s="334"/>
      <c r="M306" s="344"/>
      <c r="N306" s="47"/>
      <c r="O306" s="47"/>
      <c r="P306" s="48" t="s">
        <v>911</v>
      </c>
      <c r="Q306" s="931"/>
      <c r="R306" s="334"/>
      <c r="S306" s="345"/>
      <c r="T306" s="48"/>
      <c r="U306" s="48"/>
      <c r="V306" s="47"/>
      <c r="W306" s="348"/>
      <c r="X306" s="346"/>
      <c r="Y306" s="346"/>
      <c r="Z306" s="347"/>
      <c r="AA306" s="104"/>
      <c r="AB306" s="10"/>
      <c r="AC306" s="9"/>
    </row>
    <row r="307" spans="1:32" ht="102.75" customHeight="1" thickBot="1" x14ac:dyDescent="0.3">
      <c r="A307" s="863">
        <v>24</v>
      </c>
      <c r="B307" s="331"/>
      <c r="C307" s="330"/>
      <c r="D307" s="137" t="s">
        <v>1885</v>
      </c>
      <c r="E307" s="344" t="s">
        <v>984</v>
      </c>
      <c r="F307" s="48" t="s">
        <v>105</v>
      </c>
      <c r="G307" s="187">
        <v>119</v>
      </c>
      <c r="H307" s="187">
        <v>199</v>
      </c>
      <c r="I307" s="48"/>
      <c r="J307" s="48" t="s">
        <v>55</v>
      </c>
      <c r="K307" s="6" t="s">
        <v>1075</v>
      </c>
      <c r="L307" s="48" t="s">
        <v>979</v>
      </c>
      <c r="M307" s="60" t="s">
        <v>1813</v>
      </c>
      <c r="N307" s="103">
        <v>79</v>
      </c>
      <c r="O307" s="48">
        <v>2</v>
      </c>
      <c r="P307" s="48">
        <v>2</v>
      </c>
      <c r="Q307" s="557">
        <v>5</v>
      </c>
      <c r="R307" s="48">
        <v>87</v>
      </c>
      <c r="S307" s="51">
        <f>(N307*O307*P307)/$S$1</f>
        <v>0.18287037037037038</v>
      </c>
      <c r="T307" s="48"/>
      <c r="U307" s="48"/>
      <c r="V307" s="334"/>
      <c r="W307" s="48"/>
      <c r="X307" s="48"/>
      <c r="Y307" s="104" t="s">
        <v>192</v>
      </c>
      <c r="Z307" s="48">
        <v>1</v>
      </c>
      <c r="AA307" s="48">
        <v>5</v>
      </c>
      <c r="AB307" s="9"/>
    </row>
    <row r="308" spans="1:32" s="966" customFormat="1" ht="9" customHeight="1" thickBot="1" x14ac:dyDescent="0.3">
      <c r="A308" s="870"/>
      <c r="B308" s="69"/>
      <c r="C308" s="69"/>
      <c r="D308" s="962"/>
      <c r="E308" s="963"/>
      <c r="F308" s="69"/>
      <c r="G308" s="133"/>
      <c r="H308" s="133"/>
      <c r="I308" s="69"/>
      <c r="J308" s="134"/>
      <c r="K308" s="1039"/>
      <c r="L308" s="69"/>
      <c r="M308" s="69"/>
      <c r="N308" s="69"/>
      <c r="O308" s="69"/>
      <c r="P308" s="69"/>
      <c r="Q308" s="964"/>
      <c r="R308" s="69"/>
      <c r="S308" s="965"/>
      <c r="T308" s="69"/>
      <c r="U308" s="69"/>
      <c r="V308" s="69"/>
      <c r="W308" s="69"/>
      <c r="X308" s="69"/>
      <c r="Y308" s="69"/>
      <c r="Z308" s="69"/>
      <c r="AA308" s="69"/>
      <c r="AB308" s="68"/>
      <c r="AC308" s="69"/>
    </row>
    <row r="309" spans="1:32" s="255" customFormat="1" ht="156" customHeight="1" x14ac:dyDescent="0.25">
      <c r="A309" s="860">
        <v>25</v>
      </c>
      <c r="B309" s="1347"/>
      <c r="C309" s="1348"/>
      <c r="D309" s="326" t="s">
        <v>1266</v>
      </c>
      <c r="E309" s="326" t="s">
        <v>1173</v>
      </c>
      <c r="F309" s="421" t="s">
        <v>316</v>
      </c>
      <c r="G309" s="424">
        <v>25499</v>
      </c>
      <c r="H309" s="424">
        <v>37999</v>
      </c>
      <c r="I309" s="421" t="s">
        <v>852</v>
      </c>
      <c r="J309" s="168" t="s">
        <v>55</v>
      </c>
      <c r="K309" s="425" t="s">
        <v>851</v>
      </c>
      <c r="L309" s="425">
        <v>1</v>
      </c>
      <c r="M309" s="53" t="s">
        <v>1812</v>
      </c>
      <c r="N309" s="426" t="s">
        <v>853</v>
      </c>
      <c r="O309" s="427" t="s">
        <v>854</v>
      </c>
      <c r="P309" s="427" t="s">
        <v>855</v>
      </c>
      <c r="Q309" s="932">
        <v>1300</v>
      </c>
      <c r="R309" s="52"/>
      <c r="S309" s="52"/>
      <c r="T309" s="52" t="s">
        <v>856</v>
      </c>
      <c r="U309" s="52" t="s">
        <v>856</v>
      </c>
      <c r="V309" s="52" t="s">
        <v>865</v>
      </c>
      <c r="W309" s="52">
        <v>1100</v>
      </c>
      <c r="X309" s="52" t="s">
        <v>862</v>
      </c>
      <c r="Y309" s="52"/>
      <c r="Z309" s="190"/>
      <c r="AA309" s="326"/>
      <c r="AB309" s="428"/>
      <c r="AC309" s="52">
        <v>0</v>
      </c>
      <c r="AD309" s="254">
        <v>5</v>
      </c>
      <c r="AE309" s="254"/>
    </row>
    <row r="310" spans="1:32" ht="24.95" customHeight="1" x14ac:dyDescent="0.25">
      <c r="A310" s="870"/>
      <c r="B310" s="1349"/>
      <c r="C310" s="1350"/>
      <c r="D310" s="47" t="s">
        <v>857</v>
      </c>
      <c r="E310" s="47"/>
      <c r="F310" s="168"/>
      <c r="G310" s="48"/>
      <c r="H310" s="48"/>
      <c r="I310" s="168"/>
      <c r="J310" s="168" t="s">
        <v>7</v>
      </c>
      <c r="K310" s="48"/>
      <c r="L310" s="170" t="s">
        <v>858</v>
      </c>
      <c r="M310" s="70"/>
      <c r="N310" s="354" t="s">
        <v>859</v>
      </c>
      <c r="O310" s="355" t="s">
        <v>860</v>
      </c>
      <c r="P310" s="355" t="s">
        <v>861</v>
      </c>
      <c r="Q310" s="933">
        <v>200</v>
      </c>
      <c r="R310" s="48"/>
      <c r="S310" s="48"/>
      <c r="T310" s="48"/>
      <c r="U310" s="48"/>
      <c r="V310" s="48"/>
      <c r="W310" s="48"/>
      <c r="X310" s="48"/>
      <c r="Y310" s="48"/>
      <c r="Z310" s="104"/>
      <c r="AA310" s="47"/>
      <c r="AB310" s="356"/>
      <c r="AC310" s="48"/>
      <c r="AD310" s="48"/>
      <c r="AE310" s="48"/>
    </row>
    <row r="311" spans="1:32" ht="35.25" customHeight="1" x14ac:dyDescent="0.25">
      <c r="A311" s="863">
        <v>25</v>
      </c>
      <c r="B311" s="1215"/>
      <c r="C311" s="1243"/>
      <c r="D311" s="47" t="s">
        <v>863</v>
      </c>
      <c r="E311" s="47" t="s">
        <v>966</v>
      </c>
      <c r="F311" s="168" t="s">
        <v>316</v>
      </c>
      <c r="G311" s="353">
        <v>21999</v>
      </c>
      <c r="H311" s="353">
        <v>34499</v>
      </c>
      <c r="I311" s="168" t="s">
        <v>852</v>
      </c>
      <c r="J311" s="168" t="s">
        <v>55</v>
      </c>
      <c r="K311" s="357" t="s">
        <v>885</v>
      </c>
      <c r="L311" s="357">
        <v>1</v>
      </c>
      <c r="M311" s="70" t="s">
        <v>1812</v>
      </c>
      <c r="N311" s="354" t="s">
        <v>853</v>
      </c>
      <c r="O311" s="355" t="s">
        <v>854</v>
      </c>
      <c r="P311" s="355" t="s">
        <v>855</v>
      </c>
      <c r="Q311" s="934">
        <v>1200</v>
      </c>
      <c r="R311" s="48"/>
      <c r="S311" s="48"/>
      <c r="T311" s="48" t="s">
        <v>868</v>
      </c>
      <c r="U311" s="48" t="s">
        <v>868</v>
      </c>
      <c r="V311" s="48" t="s">
        <v>869</v>
      </c>
      <c r="W311" s="48">
        <v>1000</v>
      </c>
      <c r="X311" s="435" t="s">
        <v>862</v>
      </c>
      <c r="Y311" s="48"/>
      <c r="Z311" s="104"/>
      <c r="AA311" s="47"/>
      <c r="AB311" s="356"/>
      <c r="AC311" s="48">
        <v>0</v>
      </c>
      <c r="AD311" s="48">
        <v>5</v>
      </c>
      <c r="AE311" s="48"/>
    </row>
    <row r="312" spans="1:32" ht="30" customHeight="1" x14ac:dyDescent="0.25">
      <c r="A312" s="863">
        <v>25</v>
      </c>
      <c r="B312" s="1281"/>
      <c r="C312" s="1282"/>
      <c r="D312" s="47" t="s">
        <v>864</v>
      </c>
      <c r="E312" s="47" t="s">
        <v>967</v>
      </c>
      <c r="F312" s="168" t="s">
        <v>316</v>
      </c>
      <c r="G312" s="353">
        <v>28999</v>
      </c>
      <c r="H312" s="353">
        <v>44499</v>
      </c>
      <c r="I312" s="168" t="s">
        <v>852</v>
      </c>
      <c r="J312" s="168" t="s">
        <v>55</v>
      </c>
      <c r="K312" s="357" t="s">
        <v>886</v>
      </c>
      <c r="L312" s="357">
        <v>1</v>
      </c>
      <c r="M312" s="70" t="s">
        <v>1812</v>
      </c>
      <c r="N312" s="354" t="s">
        <v>853</v>
      </c>
      <c r="O312" s="355" t="s">
        <v>854</v>
      </c>
      <c r="P312" s="355" t="s">
        <v>855</v>
      </c>
      <c r="Q312" s="934">
        <v>1400</v>
      </c>
      <c r="R312" s="48"/>
      <c r="S312" s="48"/>
      <c r="T312" s="48" t="s">
        <v>870</v>
      </c>
      <c r="U312" s="48" t="s">
        <v>870</v>
      </c>
      <c r="V312" s="48" t="s">
        <v>871</v>
      </c>
      <c r="W312" s="48">
        <v>1200</v>
      </c>
      <c r="X312" s="435" t="s">
        <v>862</v>
      </c>
      <c r="Y312" s="48"/>
      <c r="Z312" s="104"/>
      <c r="AA312" s="47"/>
      <c r="AB312" s="356"/>
      <c r="AC312" s="48">
        <v>0</v>
      </c>
      <c r="AD312" s="48">
        <v>5</v>
      </c>
      <c r="AE312" s="48"/>
    </row>
    <row r="313" spans="1:32" ht="37.5" customHeight="1" x14ac:dyDescent="0.25">
      <c r="A313" s="863">
        <v>25</v>
      </c>
      <c r="B313" s="1281"/>
      <c r="C313" s="1282"/>
      <c r="D313" s="47" t="s">
        <v>866</v>
      </c>
      <c r="E313" s="47" t="s">
        <v>968</v>
      </c>
      <c r="F313" s="168" t="s">
        <v>316</v>
      </c>
      <c r="G313" s="353">
        <v>36999</v>
      </c>
      <c r="H313" s="353">
        <v>56999</v>
      </c>
      <c r="I313" s="168" t="s">
        <v>852</v>
      </c>
      <c r="J313" s="168" t="s">
        <v>55</v>
      </c>
      <c r="K313" s="357" t="s">
        <v>887</v>
      </c>
      <c r="L313" s="357">
        <v>1</v>
      </c>
      <c r="M313" s="70" t="s">
        <v>1812</v>
      </c>
      <c r="N313" s="354" t="s">
        <v>853</v>
      </c>
      <c r="O313" s="355" t="s">
        <v>854</v>
      </c>
      <c r="P313" s="355" t="s">
        <v>855</v>
      </c>
      <c r="Q313" s="934">
        <v>1500</v>
      </c>
      <c r="R313" s="48"/>
      <c r="S313" s="48"/>
      <c r="T313" s="48" t="s">
        <v>872</v>
      </c>
      <c r="U313" s="48" t="s">
        <v>872</v>
      </c>
      <c r="V313" s="48" t="s">
        <v>873</v>
      </c>
      <c r="W313" s="48">
        <v>1300</v>
      </c>
      <c r="X313" s="435" t="s">
        <v>862</v>
      </c>
      <c r="Y313" s="48"/>
      <c r="Z313" s="104"/>
      <c r="AA313" s="47"/>
      <c r="AB313" s="356"/>
      <c r="AC313" s="48">
        <v>0</v>
      </c>
      <c r="AD313" s="48">
        <v>5</v>
      </c>
      <c r="AE313" s="48"/>
    </row>
    <row r="314" spans="1:32" ht="36" customHeight="1" x14ac:dyDescent="0.25">
      <c r="A314" s="863">
        <v>25</v>
      </c>
      <c r="B314" s="1244"/>
      <c r="C314" s="1245"/>
      <c r="D314" s="47" t="s">
        <v>867</v>
      </c>
      <c r="E314" s="47" t="s">
        <v>969</v>
      </c>
      <c r="F314" s="168" t="s">
        <v>316</v>
      </c>
      <c r="G314" s="353">
        <v>45999</v>
      </c>
      <c r="H314" s="353">
        <v>68999</v>
      </c>
      <c r="I314" s="168" t="s">
        <v>852</v>
      </c>
      <c r="J314" s="168" t="s">
        <v>55</v>
      </c>
      <c r="K314" s="357" t="s">
        <v>888</v>
      </c>
      <c r="L314" s="357">
        <v>1</v>
      </c>
      <c r="M314" s="70" t="s">
        <v>1812</v>
      </c>
      <c r="N314" s="354" t="s">
        <v>853</v>
      </c>
      <c r="O314" s="355" t="s">
        <v>854</v>
      </c>
      <c r="P314" s="355" t="s">
        <v>855</v>
      </c>
      <c r="Q314" s="934">
        <v>1600</v>
      </c>
      <c r="R314" s="48"/>
      <c r="S314" s="48"/>
      <c r="T314" s="48" t="s">
        <v>874</v>
      </c>
      <c r="U314" s="48" t="s">
        <v>874</v>
      </c>
      <c r="V314" s="48" t="s">
        <v>875</v>
      </c>
      <c r="W314" s="48">
        <v>1400</v>
      </c>
      <c r="X314" s="435" t="s">
        <v>862</v>
      </c>
      <c r="Y314" s="48"/>
      <c r="Z314" s="104"/>
      <c r="AA314" s="47"/>
      <c r="AB314" s="356"/>
      <c r="AC314" s="48">
        <v>0</v>
      </c>
      <c r="AD314" s="48">
        <v>5</v>
      </c>
      <c r="AE314" s="48"/>
    </row>
    <row r="315" spans="1:32" s="197" customFormat="1" ht="15.75" customHeight="1" thickBot="1" x14ac:dyDescent="0.3">
      <c r="A315" s="860"/>
      <c r="B315" s="121"/>
      <c r="C315" s="121"/>
      <c r="D315" s="682"/>
      <c r="E315" s="372"/>
      <c r="F315" s="374"/>
      <c r="G315" s="257"/>
      <c r="H315" s="257"/>
      <c r="I315" s="374"/>
      <c r="J315" s="683"/>
      <c r="K315" s="688"/>
      <c r="L315" s="684"/>
      <c r="M315" s="685"/>
      <c r="N315" s="79"/>
      <c r="O315" s="79"/>
      <c r="P315" s="79"/>
      <c r="Q315" s="686"/>
      <c r="R315" s="686"/>
      <c r="S315" s="79"/>
      <c r="T315" s="79"/>
      <c r="U315" s="79"/>
      <c r="V315" s="686"/>
      <c r="W315" s="687"/>
      <c r="X315" s="688"/>
      <c r="Y315" s="688"/>
      <c r="Z315" s="689"/>
      <c r="AA315" s="251"/>
      <c r="AB315" s="690"/>
    </row>
    <row r="316" spans="1:32" s="503" customFormat="1" ht="44.1" customHeight="1" thickBot="1" x14ac:dyDescent="0.3">
      <c r="A316" s="875"/>
      <c r="B316" s="1198" t="s">
        <v>1177</v>
      </c>
      <c r="C316" s="1199"/>
      <c r="D316" s="1199"/>
      <c r="E316" s="1199"/>
      <c r="F316" s="1199"/>
      <c r="G316" s="1199"/>
      <c r="H316" s="1199"/>
      <c r="I316" s="1199"/>
      <c r="J316" s="1200"/>
      <c r="K316" s="1040"/>
      <c r="L316" s="498"/>
      <c r="M316" s="499"/>
      <c r="N316" s="501"/>
      <c r="O316" s="501"/>
      <c r="P316" s="501"/>
      <c r="Q316" s="501"/>
      <c r="R316" s="501"/>
      <c r="S316" s="500"/>
      <c r="T316" s="498"/>
      <c r="U316" s="498"/>
      <c r="V316" s="498"/>
      <c r="W316" s="498"/>
      <c r="X316" s="498"/>
      <c r="Y316" s="501"/>
      <c r="Z316" s="498"/>
      <c r="AA316" s="498"/>
      <c r="AB316" s="538"/>
    </row>
    <row r="317" spans="1:32" s="119" customFormat="1" ht="153.75" customHeight="1" x14ac:dyDescent="0.25">
      <c r="A317" s="873">
        <v>26</v>
      </c>
      <c r="B317" s="950"/>
      <c r="C317" s="998"/>
      <c r="D317" s="757" t="s">
        <v>1886</v>
      </c>
      <c r="E317" s="390" t="s">
        <v>1091</v>
      </c>
      <c r="F317" s="194" t="s">
        <v>1083</v>
      </c>
      <c r="G317" s="694">
        <v>7499</v>
      </c>
      <c r="H317" s="694">
        <v>11499</v>
      </c>
      <c r="I317" s="194" t="s">
        <v>37</v>
      </c>
      <c r="J317" s="194" t="s">
        <v>55</v>
      </c>
      <c r="K317" s="775" t="s">
        <v>1087</v>
      </c>
      <c r="L317" s="194">
        <v>1</v>
      </c>
      <c r="M317" s="774" t="s">
        <v>1812</v>
      </c>
      <c r="N317" s="775"/>
      <c r="O317" s="775"/>
      <c r="P317" s="775"/>
      <c r="Q317" s="951"/>
      <c r="R317" s="775"/>
      <c r="S317" s="727"/>
      <c r="T317" s="194"/>
      <c r="U317" s="194"/>
      <c r="V317" s="194"/>
      <c r="W317" s="194"/>
      <c r="X317" s="194" t="s">
        <v>1859</v>
      </c>
      <c r="Y317" s="775"/>
      <c r="Z317" s="194"/>
      <c r="AA317" s="194"/>
      <c r="AB317" s="952"/>
      <c r="AC317" s="729"/>
      <c r="AD317" s="729"/>
      <c r="AE317" s="729"/>
      <c r="AF317" s="729"/>
    </row>
    <row r="318" spans="1:32" s="121" customFormat="1" ht="144" customHeight="1" x14ac:dyDescent="0.25">
      <c r="A318" s="863">
        <v>26</v>
      </c>
      <c r="B318" s="303"/>
      <c r="C318" s="320"/>
      <c r="D318" s="150" t="s">
        <v>1088</v>
      </c>
      <c r="E318" s="394"/>
      <c r="F318" s="52"/>
      <c r="G318" s="206"/>
      <c r="H318" s="206"/>
      <c r="I318" s="52"/>
      <c r="J318" s="52"/>
      <c r="K318" s="19"/>
      <c r="L318" s="52"/>
      <c r="M318" s="54" t="s">
        <v>1812</v>
      </c>
      <c r="N318" s="19"/>
      <c r="O318" s="19"/>
      <c r="P318" s="19"/>
      <c r="Q318" s="564"/>
      <c r="R318" s="19"/>
      <c r="S318" s="55"/>
      <c r="T318" s="52"/>
      <c r="U318" s="52"/>
      <c r="V318" s="52"/>
      <c r="W318" s="52"/>
      <c r="X318" s="52"/>
      <c r="Y318" s="19"/>
      <c r="Z318" s="52"/>
      <c r="AA318" s="52"/>
      <c r="AB318" s="531"/>
      <c r="AC318" s="8"/>
      <c r="AD318" s="8"/>
      <c r="AE318" s="8"/>
      <c r="AF318" s="8"/>
    </row>
    <row r="319" spans="1:32" ht="89.25" customHeight="1" x14ac:dyDescent="0.25">
      <c r="A319" s="863">
        <v>26</v>
      </c>
      <c r="B319" s="1265"/>
      <c r="C319" s="1232"/>
      <c r="D319" s="146" t="s">
        <v>1889</v>
      </c>
      <c r="E319" s="388" t="s">
        <v>1140</v>
      </c>
      <c r="F319" s="48" t="s">
        <v>0</v>
      </c>
      <c r="G319" s="187">
        <v>1049</v>
      </c>
      <c r="H319" s="187">
        <v>1499</v>
      </c>
      <c r="I319" s="48"/>
      <c r="J319" s="48" t="s">
        <v>55</v>
      </c>
      <c r="K319" s="1" t="s">
        <v>1084</v>
      </c>
      <c r="L319" s="70">
        <v>1</v>
      </c>
      <c r="M319" s="50" t="s">
        <v>1812</v>
      </c>
      <c r="N319" s="1" t="s">
        <v>393</v>
      </c>
      <c r="O319" s="48">
        <v>7</v>
      </c>
      <c r="P319" s="48">
        <v>9</v>
      </c>
      <c r="Q319" s="557">
        <v>112</v>
      </c>
      <c r="R319" s="48"/>
      <c r="S319" s="51" t="s">
        <v>391</v>
      </c>
      <c r="T319" s="48"/>
      <c r="U319" s="48"/>
      <c r="V319" s="48">
        <v>5</v>
      </c>
      <c r="W319" s="48"/>
      <c r="X319" s="48" t="s">
        <v>67</v>
      </c>
      <c r="Y319" s="1" t="s">
        <v>192</v>
      </c>
      <c r="Z319" s="48">
        <v>1</v>
      </c>
      <c r="AA319" s="48">
        <v>5</v>
      </c>
    </row>
    <row r="320" spans="1:32" ht="43.5" customHeight="1" x14ac:dyDescent="0.25">
      <c r="A320" s="863">
        <v>26</v>
      </c>
      <c r="B320" s="1266" t="s">
        <v>1138</v>
      </c>
      <c r="C320" s="1232"/>
      <c r="D320" s="98" t="s">
        <v>1089</v>
      </c>
      <c r="E320" s="388" t="s">
        <v>1141</v>
      </c>
      <c r="F320" s="48" t="s">
        <v>0</v>
      </c>
      <c r="G320" s="187">
        <v>419</v>
      </c>
      <c r="H320" s="187">
        <v>699</v>
      </c>
      <c r="I320" s="48"/>
      <c r="J320" s="48" t="s">
        <v>55</v>
      </c>
      <c r="K320" s="1" t="s">
        <v>1085</v>
      </c>
      <c r="L320" s="70">
        <v>1</v>
      </c>
      <c r="M320" s="60" t="s">
        <v>1813</v>
      </c>
      <c r="N320" s="26" t="s">
        <v>683</v>
      </c>
      <c r="O320" s="48" t="s">
        <v>684</v>
      </c>
      <c r="P320" s="48" t="s">
        <v>685</v>
      </c>
      <c r="Q320" s="557" t="s">
        <v>366</v>
      </c>
      <c r="R320" s="48"/>
      <c r="S320" s="51"/>
      <c r="T320" s="48">
        <v>166</v>
      </c>
      <c r="U320" s="48">
        <v>10</v>
      </c>
      <c r="V320" s="48">
        <v>1.5</v>
      </c>
      <c r="W320" s="48"/>
      <c r="X320" s="48" t="s">
        <v>68</v>
      </c>
      <c r="Y320" s="1" t="s">
        <v>192</v>
      </c>
      <c r="Z320" s="48">
        <v>1</v>
      </c>
      <c r="AA320" s="48">
        <v>5</v>
      </c>
    </row>
    <row r="321" spans="1:28" s="40" customFormat="1" ht="50.25" customHeight="1" x14ac:dyDescent="0.25">
      <c r="A321" s="863">
        <v>26</v>
      </c>
      <c r="B321" s="1267" t="s">
        <v>1139</v>
      </c>
      <c r="C321" s="1268"/>
      <c r="D321" s="148" t="s">
        <v>1090</v>
      </c>
      <c r="E321" s="391" t="s">
        <v>1142</v>
      </c>
      <c r="F321" s="56" t="s">
        <v>0</v>
      </c>
      <c r="G321" s="671">
        <v>524</v>
      </c>
      <c r="H321" s="671">
        <v>869</v>
      </c>
      <c r="I321" s="56"/>
      <c r="J321" s="56" t="s">
        <v>55</v>
      </c>
      <c r="K321" s="26" t="s">
        <v>1086</v>
      </c>
      <c r="L321" s="59">
        <v>1</v>
      </c>
      <c r="M321" s="60" t="s">
        <v>1813</v>
      </c>
      <c r="N321" s="26" t="s">
        <v>686</v>
      </c>
      <c r="O321" s="56" t="s">
        <v>687</v>
      </c>
      <c r="P321" s="56" t="s">
        <v>685</v>
      </c>
      <c r="Q321" s="560" t="s">
        <v>367</v>
      </c>
      <c r="R321" s="56"/>
      <c r="S321" s="61"/>
      <c r="T321" s="56">
        <v>166</v>
      </c>
      <c r="U321" s="56">
        <v>25</v>
      </c>
      <c r="V321" s="56">
        <v>1.5</v>
      </c>
      <c r="W321" s="56"/>
      <c r="X321" s="56" t="s">
        <v>68</v>
      </c>
      <c r="Y321" s="26" t="s">
        <v>192</v>
      </c>
      <c r="Z321" s="56">
        <v>1</v>
      </c>
      <c r="AA321" s="56">
        <v>5</v>
      </c>
      <c r="AB321" s="92"/>
    </row>
    <row r="322" spans="1:28" s="301" customFormat="1" ht="99.75" customHeight="1" x14ac:dyDescent="0.25">
      <c r="A322" s="911">
        <v>26</v>
      </c>
      <c r="B322" s="1314"/>
      <c r="C322" s="1315"/>
      <c r="D322" s="438" t="s">
        <v>1143</v>
      </c>
      <c r="E322" s="386" t="s">
        <v>1144</v>
      </c>
      <c r="F322" s="295" t="s">
        <v>1083</v>
      </c>
      <c r="G322" s="296">
        <v>999</v>
      </c>
      <c r="H322" s="296">
        <v>1499</v>
      </c>
      <c r="I322" s="295"/>
      <c r="J322" s="295" t="s">
        <v>55</v>
      </c>
      <c r="K322" s="490" t="s">
        <v>1388</v>
      </c>
      <c r="L322" s="295">
        <v>1</v>
      </c>
      <c r="M322" s="488" t="s">
        <v>1813</v>
      </c>
      <c r="N322" s="817"/>
      <c r="O322" s="818"/>
      <c r="P322" s="818"/>
      <c r="Q322" s="557"/>
      <c r="R322" s="295"/>
      <c r="S322" s="300"/>
      <c r="T322" s="295"/>
      <c r="U322" s="295"/>
      <c r="V322" s="295"/>
      <c r="W322" s="295"/>
      <c r="X322" s="295"/>
      <c r="Y322" s="299"/>
      <c r="Z322" s="295"/>
      <c r="AA322" s="295"/>
      <c r="AB322" s="446"/>
    </row>
    <row r="323" spans="1:28" s="440" customFormat="1" ht="100.5" customHeight="1" thickBot="1" x14ac:dyDescent="0.3">
      <c r="A323" s="1027">
        <v>26</v>
      </c>
      <c r="B323" s="1316" t="s">
        <v>1146</v>
      </c>
      <c r="C323" s="1317"/>
      <c r="D323" s="819" t="s">
        <v>1147</v>
      </c>
      <c r="E323" s="486" t="s">
        <v>1148</v>
      </c>
      <c r="F323" s="487" t="s">
        <v>1083</v>
      </c>
      <c r="G323" s="691">
        <v>699</v>
      </c>
      <c r="H323" s="691">
        <v>1099</v>
      </c>
      <c r="I323" s="487"/>
      <c r="J323" s="487" t="s">
        <v>55</v>
      </c>
      <c r="K323" s="490" t="s">
        <v>1389</v>
      </c>
      <c r="L323" s="487">
        <v>1</v>
      </c>
      <c r="M323" s="488" t="s">
        <v>1813</v>
      </c>
      <c r="N323" s="820"/>
      <c r="O323" s="821"/>
      <c r="P323" s="821"/>
      <c r="Q323" s="560"/>
      <c r="R323" s="487"/>
      <c r="S323" s="489"/>
      <c r="T323" s="487"/>
      <c r="U323" s="487"/>
      <c r="V323" s="487"/>
      <c r="W323" s="487"/>
      <c r="X323" s="487" t="s">
        <v>68</v>
      </c>
      <c r="Y323" s="490"/>
      <c r="Z323" s="487"/>
      <c r="AA323" s="487"/>
      <c r="AB323" s="822"/>
    </row>
    <row r="324" spans="1:28" s="561" customFormat="1" ht="30" customHeight="1" x14ac:dyDescent="0.25">
      <c r="A324" s="1177" t="s">
        <v>1615</v>
      </c>
      <c r="B324" s="1391" t="s">
        <v>1985</v>
      </c>
      <c r="C324" s="1392"/>
      <c r="D324" s="1178" t="s">
        <v>1986</v>
      </c>
      <c r="E324" s="1179" t="s">
        <v>1985</v>
      </c>
      <c r="F324" s="557" t="s">
        <v>105</v>
      </c>
      <c r="G324" s="1180"/>
      <c r="H324" s="1180"/>
      <c r="I324" s="1181"/>
      <c r="J324" s="557" t="s">
        <v>55</v>
      </c>
      <c r="K324" s="563" t="s">
        <v>1987</v>
      </c>
      <c r="L324" s="1181">
        <v>1</v>
      </c>
      <c r="M324" s="1182" t="s">
        <v>1812</v>
      </c>
      <c r="N324" s="563" t="s">
        <v>393</v>
      </c>
      <c r="O324" s="557">
        <v>7</v>
      </c>
      <c r="P324" s="557">
        <v>9</v>
      </c>
      <c r="Q324" s="557">
        <v>112</v>
      </c>
      <c r="R324" s="557"/>
      <c r="S324" s="1183" t="s">
        <v>391</v>
      </c>
      <c r="T324" s="557"/>
      <c r="U324" s="557"/>
      <c r="V324" s="557">
        <v>5</v>
      </c>
      <c r="W324" s="557"/>
      <c r="X324" s="557" t="s">
        <v>67</v>
      </c>
      <c r="Y324" s="563" t="s">
        <v>192</v>
      </c>
      <c r="Z324" s="557">
        <v>1</v>
      </c>
      <c r="AA324" s="557">
        <v>5</v>
      </c>
      <c r="AB324" s="1184"/>
    </row>
    <row r="325" spans="1:28" s="561" customFormat="1" ht="30" customHeight="1" x14ac:dyDescent="0.25">
      <c r="A325" s="1177" t="s">
        <v>1615</v>
      </c>
      <c r="B325" s="1391" t="s">
        <v>1997</v>
      </c>
      <c r="C325" s="1392"/>
      <c r="D325" s="1178" t="s">
        <v>1986</v>
      </c>
      <c r="E325" s="1179" t="s">
        <v>1997</v>
      </c>
      <c r="F325" s="557" t="s">
        <v>105</v>
      </c>
      <c r="G325" s="1180"/>
      <c r="H325" s="1180"/>
      <c r="I325" s="1181"/>
      <c r="J325" s="557" t="s">
        <v>55</v>
      </c>
      <c r="K325" s="563" t="s">
        <v>2019</v>
      </c>
      <c r="L325" s="1181">
        <v>1</v>
      </c>
      <c r="M325" s="1182" t="s">
        <v>1812</v>
      </c>
      <c r="N325" s="563" t="s">
        <v>393</v>
      </c>
      <c r="O325" s="557">
        <v>7</v>
      </c>
      <c r="P325" s="557">
        <v>9</v>
      </c>
      <c r="Q325" s="557">
        <v>112</v>
      </c>
      <c r="R325" s="557"/>
      <c r="S325" s="1183" t="s">
        <v>391</v>
      </c>
      <c r="T325" s="557"/>
      <c r="U325" s="557"/>
      <c r="V325" s="557">
        <v>5</v>
      </c>
      <c r="W325" s="557"/>
      <c r="X325" s="557" t="s">
        <v>67</v>
      </c>
      <c r="Y325" s="563" t="s">
        <v>192</v>
      </c>
      <c r="Z325" s="557">
        <v>1</v>
      </c>
      <c r="AA325" s="557">
        <v>5</v>
      </c>
      <c r="AB325" s="1184"/>
    </row>
    <row r="326" spans="1:28" s="561" customFormat="1" ht="30" customHeight="1" thickBot="1" x14ac:dyDescent="0.3">
      <c r="A326" s="1177" t="s">
        <v>1615</v>
      </c>
      <c r="B326" s="1391" t="s">
        <v>1996</v>
      </c>
      <c r="C326" s="1392"/>
      <c r="D326" s="1178" t="s">
        <v>1986</v>
      </c>
      <c r="E326" s="1179" t="s">
        <v>1998</v>
      </c>
      <c r="F326" s="557" t="s">
        <v>105</v>
      </c>
      <c r="G326" s="1180"/>
      <c r="H326" s="1180"/>
      <c r="I326" s="1181"/>
      <c r="J326" s="557" t="s">
        <v>55</v>
      </c>
      <c r="K326" s="563" t="s">
        <v>1991</v>
      </c>
      <c r="L326" s="1181">
        <v>1</v>
      </c>
      <c r="M326" s="1182" t="s">
        <v>1812</v>
      </c>
      <c r="N326" s="563" t="s">
        <v>393</v>
      </c>
      <c r="O326" s="557">
        <v>7</v>
      </c>
      <c r="P326" s="557">
        <v>9</v>
      </c>
      <c r="Q326" s="557">
        <v>112</v>
      </c>
      <c r="R326" s="557"/>
      <c r="S326" s="1183" t="s">
        <v>391</v>
      </c>
      <c r="T326" s="557"/>
      <c r="U326" s="557"/>
      <c r="V326" s="557">
        <v>5</v>
      </c>
      <c r="W326" s="557"/>
      <c r="X326" s="557" t="s">
        <v>67</v>
      </c>
      <c r="Y326" s="563" t="s">
        <v>192</v>
      </c>
      <c r="Z326" s="557">
        <v>1</v>
      </c>
      <c r="AA326" s="557">
        <v>5</v>
      </c>
      <c r="AB326" s="1184"/>
    </row>
    <row r="327" spans="1:28" s="540" customFormat="1" ht="40.5" customHeight="1" thickBot="1" x14ac:dyDescent="0.3">
      <c r="A327" s="887"/>
      <c r="B327" s="539" t="s">
        <v>321</v>
      </c>
      <c r="D327" s="541"/>
      <c r="E327" s="542"/>
      <c r="F327" s="543"/>
      <c r="G327" s="526"/>
      <c r="H327" s="526"/>
      <c r="I327" s="543"/>
      <c r="J327" s="544"/>
      <c r="K327" s="1041"/>
      <c r="L327" s="546"/>
      <c r="M327" s="524"/>
      <c r="N327" s="551"/>
      <c r="O327" s="551"/>
      <c r="P327" s="551"/>
      <c r="Q327" s="546"/>
      <c r="R327" s="546"/>
      <c r="S327" s="552"/>
      <c r="T327" s="525"/>
      <c r="U327" s="525"/>
      <c r="V327" s="546"/>
      <c r="W327" s="524"/>
      <c r="X327" s="542"/>
      <c r="Y327" s="542"/>
      <c r="Z327" s="549"/>
      <c r="AA327" s="553"/>
      <c r="AB327" s="525"/>
    </row>
    <row r="328" spans="1:28" s="8" customFormat="1" ht="113.1" customHeight="1" x14ac:dyDescent="0.25">
      <c r="A328" s="860" t="s">
        <v>1615</v>
      </c>
      <c r="B328" s="1215"/>
      <c r="C328" s="1268"/>
      <c r="D328" s="141" t="s">
        <v>497</v>
      </c>
      <c r="E328" s="399" t="s">
        <v>213</v>
      </c>
      <c r="F328" s="79" t="s">
        <v>0</v>
      </c>
      <c r="G328" s="257">
        <v>3949</v>
      </c>
      <c r="H328" s="677">
        <v>5999</v>
      </c>
      <c r="I328" s="91" t="s">
        <v>33</v>
      </c>
      <c r="J328" s="79" t="s">
        <v>55</v>
      </c>
      <c r="K328" s="24" t="s">
        <v>252</v>
      </c>
      <c r="L328" s="53">
        <v>1</v>
      </c>
      <c r="M328" s="54" t="s">
        <v>1812</v>
      </c>
      <c r="N328" s="19">
        <v>93.5</v>
      </c>
      <c r="O328" s="52">
        <v>7</v>
      </c>
      <c r="P328" s="52">
        <v>9</v>
      </c>
      <c r="Q328" s="562">
        <v>60</v>
      </c>
      <c r="R328" s="52"/>
      <c r="S328" s="55"/>
      <c r="T328" s="52">
        <v>84</v>
      </c>
      <c r="U328" s="52">
        <v>91</v>
      </c>
      <c r="V328" s="52">
        <v>84</v>
      </c>
      <c r="W328" s="52">
        <v>200</v>
      </c>
      <c r="X328" s="52" t="s">
        <v>90</v>
      </c>
      <c r="Y328" s="19" t="s">
        <v>192</v>
      </c>
      <c r="Z328" s="52">
        <v>4</v>
      </c>
      <c r="AA328" s="52">
        <v>5</v>
      </c>
      <c r="AB328" s="159" t="s">
        <v>762</v>
      </c>
    </row>
    <row r="329" spans="1:28" ht="33.75" customHeight="1" x14ac:dyDescent="0.25">
      <c r="A329" s="860"/>
      <c r="B329" s="1216"/>
      <c r="C329" s="1271"/>
      <c r="D329" s="250" t="s">
        <v>1055</v>
      </c>
      <c r="E329" s="388"/>
      <c r="F329" s="48"/>
      <c r="G329" s="187"/>
      <c r="H329" s="187"/>
      <c r="I329" s="70"/>
      <c r="J329" s="48"/>
      <c r="K329" s="1"/>
      <c r="L329" s="70"/>
      <c r="M329" s="98" t="s">
        <v>320</v>
      </c>
      <c r="N329" s="48">
        <v>111</v>
      </c>
      <c r="O329" s="1">
        <v>10</v>
      </c>
      <c r="P329" s="48">
        <v>24</v>
      </c>
      <c r="Q329" s="557">
        <v>95</v>
      </c>
      <c r="R329" s="48"/>
      <c r="S329" s="51"/>
      <c r="T329" s="48"/>
      <c r="U329" s="48"/>
      <c r="V329" s="48"/>
      <c r="W329" s="48"/>
      <c r="X329" s="48"/>
      <c r="Y329" s="1"/>
      <c r="Z329" s="48"/>
      <c r="AA329" s="48"/>
    </row>
    <row r="330" spans="1:28" ht="20.25" customHeight="1" x14ac:dyDescent="0.25">
      <c r="A330" s="860"/>
      <c r="B330" s="1216"/>
      <c r="C330" s="1271"/>
      <c r="D330" s="250" t="s">
        <v>1056</v>
      </c>
      <c r="E330" s="388"/>
      <c r="F330" s="48"/>
      <c r="G330" s="187"/>
      <c r="H330" s="816"/>
      <c r="I330" s="70"/>
      <c r="J330" s="48"/>
      <c r="K330" s="1" t="s">
        <v>407</v>
      </c>
      <c r="L330" s="70"/>
      <c r="M330" s="50"/>
      <c r="N330" s="1">
        <v>106</v>
      </c>
      <c r="O330" s="48">
        <v>44</v>
      </c>
      <c r="P330" s="48">
        <v>3</v>
      </c>
      <c r="Q330" s="557">
        <v>97</v>
      </c>
      <c r="R330" s="48"/>
      <c r="S330" s="51"/>
      <c r="T330" s="48"/>
      <c r="U330" s="48"/>
      <c r="V330" s="48"/>
      <c r="W330" s="48"/>
      <c r="X330" s="48"/>
      <c r="Y330" s="1"/>
      <c r="Z330" s="48"/>
      <c r="AA330" s="48"/>
    </row>
    <row r="331" spans="1:28" ht="37.35" customHeight="1" x14ac:dyDescent="0.25">
      <c r="A331" s="870"/>
      <c r="B331" s="1272"/>
      <c r="C331" s="1273"/>
      <c r="D331" s="137" t="s">
        <v>1188</v>
      </c>
      <c r="E331" s="388"/>
      <c r="F331" s="48"/>
      <c r="G331" s="187"/>
      <c r="H331" s="187"/>
      <c r="I331" s="70"/>
      <c r="J331" s="48"/>
      <c r="K331" s="1"/>
      <c r="L331" s="70"/>
      <c r="M331" s="50"/>
      <c r="N331" s="1"/>
      <c r="O331" s="48"/>
      <c r="P331" s="48"/>
      <c r="Q331" s="557">
        <f>Q328+Q329+Q330</f>
        <v>252</v>
      </c>
      <c r="R331" s="48"/>
      <c r="S331" s="51"/>
      <c r="T331" s="48"/>
      <c r="U331" s="48"/>
      <c r="V331" s="48"/>
      <c r="W331" s="48"/>
      <c r="X331" s="48"/>
      <c r="Y331" s="1"/>
      <c r="Z331" s="48"/>
      <c r="AA331" s="48"/>
    </row>
    <row r="332" spans="1:28" ht="30" customHeight="1" x14ac:dyDescent="0.25">
      <c r="A332" s="863" t="s">
        <v>1615</v>
      </c>
      <c r="B332" s="1265" t="s">
        <v>160</v>
      </c>
      <c r="C332" s="1232"/>
      <c r="D332" s="146" t="s">
        <v>160</v>
      </c>
      <c r="E332" s="388" t="s">
        <v>214</v>
      </c>
      <c r="F332" s="48" t="s">
        <v>0</v>
      </c>
      <c r="G332" s="806">
        <v>549</v>
      </c>
      <c r="H332" s="187">
        <v>824</v>
      </c>
      <c r="I332" s="70"/>
      <c r="J332" s="48" t="s">
        <v>55</v>
      </c>
      <c r="K332" s="1" t="s">
        <v>253</v>
      </c>
      <c r="L332" s="70">
        <v>1</v>
      </c>
      <c r="M332" s="50" t="s">
        <v>1812</v>
      </c>
      <c r="N332" s="1">
        <v>88</v>
      </c>
      <c r="O332" s="48">
        <v>7</v>
      </c>
      <c r="P332" s="48">
        <v>9</v>
      </c>
      <c r="Q332" s="557">
        <v>38</v>
      </c>
      <c r="R332" s="48"/>
      <c r="S332" s="51"/>
      <c r="T332" s="48"/>
      <c r="U332" s="48"/>
      <c r="V332" s="48">
        <v>5</v>
      </c>
      <c r="W332" s="48"/>
      <c r="X332" s="48" t="s">
        <v>67</v>
      </c>
      <c r="Y332" s="1" t="s">
        <v>192</v>
      </c>
      <c r="Z332" s="48">
        <v>1</v>
      </c>
      <c r="AA332" s="48">
        <v>5</v>
      </c>
    </row>
    <row r="333" spans="1:28" ht="31.5" customHeight="1" x14ac:dyDescent="0.25">
      <c r="A333" s="863" t="s">
        <v>1615</v>
      </c>
      <c r="B333" s="1266" t="s">
        <v>347</v>
      </c>
      <c r="C333" s="1232"/>
      <c r="D333" s="98" t="s">
        <v>498</v>
      </c>
      <c r="E333" s="388" t="s">
        <v>215</v>
      </c>
      <c r="F333" s="48" t="s">
        <v>0</v>
      </c>
      <c r="G333" s="806">
        <v>209</v>
      </c>
      <c r="H333" s="187">
        <v>319</v>
      </c>
      <c r="I333" s="70"/>
      <c r="J333" s="48" t="s">
        <v>55</v>
      </c>
      <c r="K333" s="2" t="s">
        <v>254</v>
      </c>
      <c r="L333" s="70">
        <v>1</v>
      </c>
      <c r="M333" s="50" t="s">
        <v>1813</v>
      </c>
      <c r="N333" s="1" t="s">
        <v>696</v>
      </c>
      <c r="O333" s="48" t="s">
        <v>823</v>
      </c>
      <c r="P333" s="244" t="s">
        <v>819</v>
      </c>
      <c r="Q333" s="557" t="s">
        <v>364</v>
      </c>
      <c r="R333" s="48"/>
      <c r="S333" s="51"/>
      <c r="T333" s="48">
        <v>82</v>
      </c>
      <c r="U333" s="48">
        <v>10</v>
      </c>
      <c r="V333" s="48">
        <v>1.5</v>
      </c>
      <c r="W333" s="48"/>
      <c r="X333" s="48" t="s">
        <v>1860</v>
      </c>
      <c r="Y333" s="1" t="s">
        <v>192</v>
      </c>
      <c r="Z333" s="48">
        <v>1</v>
      </c>
      <c r="AA333" s="48">
        <v>5</v>
      </c>
    </row>
    <row r="334" spans="1:28" s="84" customFormat="1" ht="45" customHeight="1" thickBot="1" x14ac:dyDescent="0.3">
      <c r="A334" s="863" t="s">
        <v>1615</v>
      </c>
      <c r="B334" s="1267" t="s">
        <v>346</v>
      </c>
      <c r="C334" s="1268"/>
      <c r="D334" s="148" t="s">
        <v>499</v>
      </c>
      <c r="E334" s="392" t="s">
        <v>311</v>
      </c>
      <c r="F334" s="80" t="s">
        <v>0</v>
      </c>
      <c r="G334" s="815">
        <v>259</v>
      </c>
      <c r="H334" s="672">
        <v>399</v>
      </c>
      <c r="I334" s="81"/>
      <c r="J334" s="80" t="s">
        <v>55</v>
      </c>
      <c r="K334" s="23" t="s">
        <v>255</v>
      </c>
      <c r="L334" s="81">
        <v>1</v>
      </c>
      <c r="M334" s="245" t="s">
        <v>1813</v>
      </c>
      <c r="N334" s="80" t="s">
        <v>820</v>
      </c>
      <c r="O334" s="80" t="s">
        <v>821</v>
      </c>
      <c r="P334" s="80" t="s">
        <v>822</v>
      </c>
      <c r="Q334" s="565" t="s">
        <v>365</v>
      </c>
      <c r="R334" s="80"/>
      <c r="S334" s="82"/>
      <c r="T334" s="80">
        <v>82</v>
      </c>
      <c r="U334" s="80">
        <v>25</v>
      </c>
      <c r="V334" s="80">
        <v>1.5</v>
      </c>
      <c r="W334" s="80"/>
      <c r="X334" s="80" t="s">
        <v>1860</v>
      </c>
      <c r="Y334" s="22" t="s">
        <v>192</v>
      </c>
      <c r="Z334" s="80">
        <v>1</v>
      </c>
      <c r="AA334" s="80">
        <v>5</v>
      </c>
      <c r="AB334" s="83"/>
    </row>
    <row r="335" spans="1:28" s="8" customFormat="1" ht="113.1" customHeight="1" x14ac:dyDescent="0.25">
      <c r="A335" s="860" t="s">
        <v>1615</v>
      </c>
      <c r="B335" s="1274"/>
      <c r="C335" s="1275"/>
      <c r="D335" s="193" t="s">
        <v>500</v>
      </c>
      <c r="E335" s="400" t="s">
        <v>216</v>
      </c>
      <c r="F335" s="194" t="s">
        <v>0</v>
      </c>
      <c r="G335" s="694">
        <v>4299</v>
      </c>
      <c r="H335" s="694">
        <v>6599</v>
      </c>
      <c r="I335" s="194" t="s">
        <v>34</v>
      </c>
      <c r="J335" s="194" t="s">
        <v>55</v>
      </c>
      <c r="K335" s="195" t="s">
        <v>256</v>
      </c>
      <c r="L335" s="53">
        <v>1</v>
      </c>
      <c r="M335" s="189" t="s">
        <v>1812</v>
      </c>
      <c r="N335" s="190">
        <v>134.5</v>
      </c>
      <c r="O335" s="52">
        <v>7</v>
      </c>
      <c r="P335" s="52">
        <v>9</v>
      </c>
      <c r="Q335" s="562">
        <v>70</v>
      </c>
      <c r="R335" s="52"/>
      <c r="S335" s="55"/>
      <c r="T335" s="52">
        <v>126</v>
      </c>
      <c r="U335" s="52">
        <v>92</v>
      </c>
      <c r="V335" s="52">
        <v>84</v>
      </c>
      <c r="W335" s="52"/>
      <c r="X335" s="52" t="s">
        <v>90</v>
      </c>
      <c r="Y335" s="190" t="s">
        <v>192</v>
      </c>
      <c r="Z335" s="52">
        <v>4</v>
      </c>
      <c r="AA335" s="52">
        <v>5</v>
      </c>
      <c r="AB335" s="196" t="s">
        <v>761</v>
      </c>
    </row>
    <row r="336" spans="1:28" ht="33" customHeight="1" x14ac:dyDescent="0.25">
      <c r="A336" s="860"/>
      <c r="B336" s="1216"/>
      <c r="C336" s="1271"/>
      <c r="D336" s="250" t="s">
        <v>1055</v>
      </c>
      <c r="E336" s="388"/>
      <c r="F336" s="48"/>
      <c r="G336" s="187"/>
      <c r="H336" s="187"/>
      <c r="I336" s="48"/>
      <c r="J336" s="48"/>
      <c r="K336" s="1"/>
      <c r="L336" s="70"/>
      <c r="M336" s="98" t="s">
        <v>319</v>
      </c>
      <c r="N336" s="48">
        <v>111</v>
      </c>
      <c r="O336" s="1">
        <v>10</v>
      </c>
      <c r="P336" s="48">
        <v>24</v>
      </c>
      <c r="Q336" s="557">
        <v>110</v>
      </c>
      <c r="R336" s="48"/>
      <c r="S336" s="51"/>
      <c r="T336" s="48"/>
      <c r="U336" s="48"/>
      <c r="V336" s="48"/>
      <c r="W336" s="48"/>
      <c r="X336" s="48"/>
      <c r="Y336" s="1"/>
      <c r="Z336" s="48"/>
      <c r="AA336" s="48"/>
    </row>
    <row r="337" spans="1:28" ht="20.100000000000001" customHeight="1" x14ac:dyDescent="0.25">
      <c r="A337" s="860"/>
      <c r="B337" s="1216"/>
      <c r="C337" s="1271"/>
      <c r="D337" s="250" t="s">
        <v>1056</v>
      </c>
      <c r="E337" s="388"/>
      <c r="F337" s="48"/>
      <c r="G337" s="187"/>
      <c r="H337" s="816"/>
      <c r="I337" s="48"/>
      <c r="J337" s="48"/>
      <c r="K337" s="1" t="s">
        <v>408</v>
      </c>
      <c r="L337" s="70"/>
      <c r="M337" s="50"/>
      <c r="N337" s="1">
        <v>106</v>
      </c>
      <c r="O337" s="48">
        <v>44</v>
      </c>
      <c r="P337" s="48">
        <v>3</v>
      </c>
      <c r="Q337" s="557">
        <v>115</v>
      </c>
      <c r="R337" s="48"/>
      <c r="S337" s="51"/>
      <c r="T337" s="48"/>
      <c r="U337" s="48"/>
      <c r="V337" s="48"/>
      <c r="W337" s="48"/>
      <c r="X337" s="48"/>
      <c r="Y337" s="1"/>
      <c r="Z337" s="48"/>
      <c r="AA337" s="48"/>
    </row>
    <row r="338" spans="1:28" ht="35.1" customHeight="1" x14ac:dyDescent="0.25">
      <c r="A338" s="870"/>
      <c r="B338" s="1272"/>
      <c r="C338" s="1273"/>
      <c r="D338" s="137" t="s">
        <v>1188</v>
      </c>
      <c r="E338" s="388"/>
      <c r="F338" s="48"/>
      <c r="G338" s="187"/>
      <c r="H338" s="187"/>
      <c r="I338" s="48"/>
      <c r="J338" s="48"/>
      <c r="K338" s="1"/>
      <c r="L338" s="70"/>
      <c r="M338" s="50"/>
      <c r="N338" s="1"/>
      <c r="O338" s="48"/>
      <c r="P338" s="48"/>
      <c r="Q338" s="557">
        <f>Q335+Q336+Q337</f>
        <v>295</v>
      </c>
      <c r="R338" s="48"/>
      <c r="S338" s="51"/>
      <c r="T338" s="48"/>
      <c r="U338" s="48"/>
      <c r="V338" s="48"/>
      <c r="W338" s="48"/>
      <c r="X338" s="48"/>
      <c r="Y338" s="1"/>
      <c r="Z338" s="48"/>
      <c r="AA338" s="48"/>
    </row>
    <row r="339" spans="1:28" ht="30" customHeight="1" x14ac:dyDescent="0.25">
      <c r="A339" s="863" t="s">
        <v>1615</v>
      </c>
      <c r="B339" s="1265" t="s">
        <v>161</v>
      </c>
      <c r="C339" s="1232"/>
      <c r="D339" s="146" t="s">
        <v>161</v>
      </c>
      <c r="E339" s="344" t="s">
        <v>217</v>
      </c>
      <c r="F339" s="48" t="s">
        <v>0</v>
      </c>
      <c r="G339" s="187">
        <v>699</v>
      </c>
      <c r="H339" s="187">
        <v>1049</v>
      </c>
      <c r="I339" s="48"/>
      <c r="J339" s="48" t="s">
        <v>55</v>
      </c>
      <c r="K339" s="104" t="s">
        <v>257</v>
      </c>
      <c r="L339" s="70">
        <v>1</v>
      </c>
      <c r="M339" s="103" t="s">
        <v>1812</v>
      </c>
      <c r="N339" s="104" t="s">
        <v>395</v>
      </c>
      <c r="O339" s="48">
        <v>7</v>
      </c>
      <c r="P339" s="48">
        <v>9</v>
      </c>
      <c r="Q339" s="557" t="s">
        <v>196</v>
      </c>
      <c r="R339" s="48"/>
      <c r="S339" s="51"/>
      <c r="T339" s="48"/>
      <c r="U339" s="48"/>
      <c r="V339" s="48">
        <v>5</v>
      </c>
      <c r="W339" s="48"/>
      <c r="X339" s="48" t="s">
        <v>67</v>
      </c>
      <c r="Y339" s="104" t="s">
        <v>192</v>
      </c>
      <c r="Z339" s="48">
        <v>1</v>
      </c>
      <c r="AA339" s="48">
        <v>5</v>
      </c>
    </row>
    <row r="340" spans="1:28" ht="33.75" customHeight="1" x14ac:dyDescent="0.25">
      <c r="A340" s="863" t="s">
        <v>1615</v>
      </c>
      <c r="B340" s="1266" t="s">
        <v>348</v>
      </c>
      <c r="C340" s="1232"/>
      <c r="D340" s="98" t="s">
        <v>501</v>
      </c>
      <c r="E340" s="388" t="s">
        <v>218</v>
      </c>
      <c r="F340" s="48" t="s">
        <v>0</v>
      </c>
      <c r="G340" s="187">
        <v>249</v>
      </c>
      <c r="H340" s="187">
        <v>379.99</v>
      </c>
      <c r="I340" s="48"/>
      <c r="J340" s="48" t="s">
        <v>55</v>
      </c>
      <c r="K340" s="1" t="s">
        <v>258</v>
      </c>
      <c r="L340" s="70">
        <v>1</v>
      </c>
      <c r="M340" s="50" t="s">
        <v>1813</v>
      </c>
      <c r="N340" s="1" t="s">
        <v>692</v>
      </c>
      <c r="O340" s="48" t="s">
        <v>818</v>
      </c>
      <c r="P340" s="48" t="s">
        <v>693</v>
      </c>
      <c r="Q340" s="557" t="s">
        <v>362</v>
      </c>
      <c r="R340" s="48"/>
      <c r="S340" s="51"/>
      <c r="T340" s="48">
        <v>124</v>
      </c>
      <c r="U340" s="48">
        <v>10</v>
      </c>
      <c r="V340" s="48">
        <v>1.5</v>
      </c>
      <c r="W340" s="48"/>
      <c r="X340" s="48" t="s">
        <v>1860</v>
      </c>
      <c r="Y340" s="1" t="s">
        <v>192</v>
      </c>
      <c r="Z340" s="48">
        <v>1</v>
      </c>
      <c r="AA340" s="48">
        <v>5</v>
      </c>
    </row>
    <row r="341" spans="1:28" s="84" customFormat="1" ht="43.5" customHeight="1" thickBot="1" x14ac:dyDescent="0.3">
      <c r="A341" s="863" t="s">
        <v>1615</v>
      </c>
      <c r="B341" s="1269" t="s">
        <v>349</v>
      </c>
      <c r="C341" s="1270"/>
      <c r="D341" s="147" t="s">
        <v>502</v>
      </c>
      <c r="E341" s="392" t="s">
        <v>234</v>
      </c>
      <c r="F341" s="80" t="s">
        <v>0</v>
      </c>
      <c r="G341" s="672">
        <v>319</v>
      </c>
      <c r="H341" s="672">
        <v>499</v>
      </c>
      <c r="I341" s="80"/>
      <c r="J341" s="80" t="s">
        <v>55</v>
      </c>
      <c r="K341" s="22" t="s">
        <v>259</v>
      </c>
      <c r="L341" s="81">
        <v>1</v>
      </c>
      <c r="M341" s="245" t="s">
        <v>1813</v>
      </c>
      <c r="N341" s="22" t="s">
        <v>694</v>
      </c>
      <c r="O341" s="80" t="s">
        <v>698</v>
      </c>
      <c r="P341" s="80" t="s">
        <v>695</v>
      </c>
      <c r="Q341" s="565" t="s">
        <v>363</v>
      </c>
      <c r="R341" s="80"/>
      <c r="S341" s="82"/>
      <c r="T341" s="80">
        <v>124</v>
      </c>
      <c r="U341" s="80">
        <v>25</v>
      </c>
      <c r="V341" s="80">
        <v>1.5</v>
      </c>
      <c r="W341" s="80"/>
      <c r="X341" s="80" t="s">
        <v>1860</v>
      </c>
      <c r="Y341" s="22" t="s">
        <v>192</v>
      </c>
      <c r="Z341" s="80">
        <v>1</v>
      </c>
      <c r="AA341" s="80">
        <v>5</v>
      </c>
      <c r="AB341" s="83"/>
    </row>
    <row r="342" spans="1:28" s="8" customFormat="1" ht="93.75" customHeight="1" x14ac:dyDescent="0.25">
      <c r="A342" s="860" t="s">
        <v>1615</v>
      </c>
      <c r="B342" s="1274"/>
      <c r="C342" s="1275"/>
      <c r="D342" s="141" t="s">
        <v>503</v>
      </c>
      <c r="E342" s="399" t="s">
        <v>219</v>
      </c>
      <c r="F342" s="79" t="s">
        <v>0</v>
      </c>
      <c r="G342" s="713">
        <v>4599</v>
      </c>
      <c r="H342" s="713">
        <v>6899</v>
      </c>
      <c r="I342" s="79" t="s">
        <v>35</v>
      </c>
      <c r="J342" s="79" t="s">
        <v>55</v>
      </c>
      <c r="K342" s="24" t="s">
        <v>260</v>
      </c>
      <c r="L342" s="53">
        <v>1</v>
      </c>
      <c r="M342" s="54" t="s">
        <v>1812</v>
      </c>
      <c r="N342" s="19">
        <v>134.5</v>
      </c>
      <c r="O342" s="52">
        <v>7</v>
      </c>
      <c r="P342" s="52">
        <v>9</v>
      </c>
      <c r="Q342" s="562">
        <v>76</v>
      </c>
      <c r="R342" s="52"/>
      <c r="S342" s="55"/>
      <c r="T342" s="52">
        <v>126</v>
      </c>
      <c r="U342" s="52">
        <v>116</v>
      </c>
      <c r="V342" s="52">
        <v>90</v>
      </c>
      <c r="W342" s="52"/>
      <c r="X342" s="52" t="s">
        <v>90</v>
      </c>
      <c r="Y342" s="19" t="s">
        <v>192</v>
      </c>
      <c r="Z342" s="52">
        <v>4</v>
      </c>
      <c r="AA342" s="52">
        <v>5</v>
      </c>
      <c r="AB342" s="159" t="s">
        <v>760</v>
      </c>
    </row>
    <row r="343" spans="1:28" ht="33" customHeight="1" x14ac:dyDescent="0.25">
      <c r="A343" s="860"/>
      <c r="B343" s="1216"/>
      <c r="C343" s="1271"/>
      <c r="D343" s="250" t="s">
        <v>1055</v>
      </c>
      <c r="E343" s="388"/>
      <c r="F343" s="48"/>
      <c r="G343" s="187"/>
      <c r="H343" s="187"/>
      <c r="I343" s="48"/>
      <c r="J343" s="48"/>
      <c r="K343" s="1"/>
      <c r="L343" s="70"/>
      <c r="M343" s="98" t="s">
        <v>320</v>
      </c>
      <c r="N343" s="48">
        <v>111</v>
      </c>
      <c r="O343" s="1">
        <v>10</v>
      </c>
      <c r="P343" s="48">
        <v>24</v>
      </c>
      <c r="Q343" s="557">
        <v>114</v>
      </c>
      <c r="R343" s="48"/>
      <c r="S343" s="51"/>
      <c r="T343" s="48"/>
      <c r="U343" s="48"/>
      <c r="V343" s="48"/>
      <c r="W343" s="48"/>
      <c r="X343" s="48"/>
      <c r="Y343" s="1"/>
      <c r="Z343" s="48"/>
      <c r="AA343" s="48"/>
    </row>
    <row r="344" spans="1:28" ht="18" customHeight="1" x14ac:dyDescent="0.25">
      <c r="A344" s="860"/>
      <c r="B344" s="1216"/>
      <c r="C344" s="1271"/>
      <c r="D344" s="250" t="s">
        <v>1056</v>
      </c>
      <c r="E344" s="388"/>
      <c r="F344" s="48"/>
      <c r="G344" s="187"/>
      <c r="H344" s="816"/>
      <c r="I344" s="48"/>
      <c r="J344" s="48"/>
      <c r="K344" s="1" t="s">
        <v>409</v>
      </c>
      <c r="L344" s="70"/>
      <c r="M344" s="50"/>
      <c r="N344" s="1">
        <v>119</v>
      </c>
      <c r="O344" s="48">
        <v>42</v>
      </c>
      <c r="P344" s="48">
        <v>4</v>
      </c>
      <c r="Q344" s="557">
        <v>126</v>
      </c>
      <c r="R344" s="48"/>
      <c r="S344" s="51"/>
      <c r="T344" s="48"/>
      <c r="U344" s="48"/>
      <c r="V344" s="48"/>
      <c r="W344" s="48"/>
      <c r="X344" s="48"/>
      <c r="Y344" s="1"/>
      <c r="Z344" s="48"/>
      <c r="AA344" s="48"/>
    </row>
    <row r="345" spans="1:28" ht="45" customHeight="1" x14ac:dyDescent="0.25">
      <c r="A345" s="870"/>
      <c r="B345" s="1272"/>
      <c r="C345" s="1273"/>
      <c r="D345" s="137" t="s">
        <v>1188</v>
      </c>
      <c r="E345" s="388"/>
      <c r="F345" s="48"/>
      <c r="G345" s="187"/>
      <c r="H345" s="187"/>
      <c r="I345" s="48"/>
      <c r="J345" s="48"/>
      <c r="K345" s="1"/>
      <c r="L345" s="70"/>
      <c r="M345" s="50"/>
      <c r="N345" s="1"/>
      <c r="O345" s="48"/>
      <c r="P345" s="48"/>
      <c r="Q345" s="557">
        <f>Q342+Q343+Q344</f>
        <v>316</v>
      </c>
      <c r="R345" s="48"/>
      <c r="S345" s="51"/>
      <c r="T345" s="48"/>
      <c r="U345" s="48"/>
      <c r="V345" s="48"/>
      <c r="W345" s="48"/>
      <c r="X345" s="48"/>
      <c r="Y345" s="1"/>
      <c r="Z345" s="48"/>
      <c r="AA345" s="48"/>
    </row>
    <row r="346" spans="1:28" ht="29.25" customHeight="1" x14ac:dyDescent="0.25">
      <c r="A346" s="863" t="s">
        <v>1615</v>
      </c>
      <c r="B346" s="1265" t="s">
        <v>162</v>
      </c>
      <c r="C346" s="1232"/>
      <c r="D346" s="146" t="s">
        <v>162</v>
      </c>
      <c r="E346" s="388" t="s">
        <v>220</v>
      </c>
      <c r="F346" s="48" t="s">
        <v>0</v>
      </c>
      <c r="G346" s="187">
        <v>824</v>
      </c>
      <c r="H346" s="187">
        <v>1299</v>
      </c>
      <c r="I346" s="70"/>
      <c r="J346" s="48" t="s">
        <v>55</v>
      </c>
      <c r="K346" s="1" t="s">
        <v>261</v>
      </c>
      <c r="L346" s="70">
        <v>1</v>
      </c>
      <c r="M346" s="50" t="s">
        <v>1812</v>
      </c>
      <c r="N346" s="1" t="s">
        <v>395</v>
      </c>
      <c r="O346" s="48">
        <v>7</v>
      </c>
      <c r="P346" s="48">
        <v>9</v>
      </c>
      <c r="Q346" s="557">
        <v>49</v>
      </c>
      <c r="R346" s="48"/>
      <c r="S346" s="51"/>
      <c r="T346" s="48"/>
      <c r="U346" s="48"/>
      <c r="V346" s="48">
        <v>5</v>
      </c>
      <c r="W346" s="48"/>
      <c r="X346" s="48" t="s">
        <v>67</v>
      </c>
      <c r="Y346" s="1" t="s">
        <v>192</v>
      </c>
      <c r="Z346" s="48">
        <v>1</v>
      </c>
      <c r="AA346" s="48">
        <v>5</v>
      </c>
    </row>
    <row r="347" spans="1:28" ht="30" customHeight="1" x14ac:dyDescent="0.25">
      <c r="A347" s="863" t="s">
        <v>1615</v>
      </c>
      <c r="B347" s="1266" t="s">
        <v>350</v>
      </c>
      <c r="C347" s="1232"/>
      <c r="D347" s="98" t="s">
        <v>504</v>
      </c>
      <c r="E347" s="388" t="s">
        <v>221</v>
      </c>
      <c r="F347" s="48" t="s">
        <v>0</v>
      </c>
      <c r="G347" s="187">
        <v>249</v>
      </c>
      <c r="H347" s="187">
        <v>379</v>
      </c>
      <c r="I347" s="70"/>
      <c r="J347" s="48" t="s">
        <v>55</v>
      </c>
      <c r="K347" s="1" t="s">
        <v>258</v>
      </c>
      <c r="L347" s="70">
        <v>1</v>
      </c>
      <c r="M347" s="50" t="s">
        <v>1813</v>
      </c>
      <c r="N347" s="1" t="s">
        <v>696</v>
      </c>
      <c r="O347" s="48" t="s">
        <v>684</v>
      </c>
      <c r="P347" s="48" t="s">
        <v>695</v>
      </c>
      <c r="Q347" s="557" t="s">
        <v>362</v>
      </c>
      <c r="R347" s="48"/>
      <c r="S347" s="51"/>
      <c r="T347" s="48">
        <v>124</v>
      </c>
      <c r="U347" s="48">
        <v>10</v>
      </c>
      <c r="V347" s="48">
        <v>1.5</v>
      </c>
      <c r="W347" s="48"/>
      <c r="X347" s="48" t="s">
        <v>1860</v>
      </c>
      <c r="Y347" s="1" t="s">
        <v>192</v>
      </c>
      <c r="Z347" s="48">
        <v>1</v>
      </c>
      <c r="AA347" s="48">
        <v>5</v>
      </c>
    </row>
    <row r="348" spans="1:28" s="84" customFormat="1" ht="45.75" customHeight="1" thickBot="1" x14ac:dyDescent="0.3">
      <c r="A348" s="863" t="s">
        <v>1615</v>
      </c>
      <c r="B348" s="1269" t="s">
        <v>351</v>
      </c>
      <c r="C348" s="1270"/>
      <c r="D348" s="147" t="s">
        <v>505</v>
      </c>
      <c r="E348" s="392" t="s">
        <v>155</v>
      </c>
      <c r="F348" s="80" t="s">
        <v>0</v>
      </c>
      <c r="G348" s="672">
        <v>319</v>
      </c>
      <c r="H348" s="672">
        <v>499</v>
      </c>
      <c r="I348" s="81"/>
      <c r="J348" s="80" t="s">
        <v>55</v>
      </c>
      <c r="K348" s="22" t="s">
        <v>259</v>
      </c>
      <c r="L348" s="81">
        <v>1</v>
      </c>
      <c r="M348" s="245" t="s">
        <v>1813</v>
      </c>
      <c r="N348" s="22" t="s">
        <v>696</v>
      </c>
      <c r="O348" s="80" t="s">
        <v>698</v>
      </c>
      <c r="P348" s="80" t="s">
        <v>697</v>
      </c>
      <c r="Q348" s="565" t="s">
        <v>363</v>
      </c>
      <c r="R348" s="80"/>
      <c r="S348" s="82"/>
      <c r="T348" s="80">
        <v>124</v>
      </c>
      <c r="U348" s="80">
        <v>25</v>
      </c>
      <c r="V348" s="80">
        <v>1.5</v>
      </c>
      <c r="W348" s="80"/>
      <c r="X348" s="80" t="s">
        <v>1860</v>
      </c>
      <c r="Y348" s="22" t="s">
        <v>192</v>
      </c>
      <c r="Z348" s="80">
        <v>1</v>
      </c>
      <c r="AA348" s="80">
        <v>5</v>
      </c>
      <c r="AB348" s="83"/>
    </row>
    <row r="349" spans="1:28" s="8" customFormat="1" ht="112.35" customHeight="1" x14ac:dyDescent="0.25">
      <c r="A349" s="860" t="s">
        <v>1615</v>
      </c>
      <c r="B349" s="1274"/>
      <c r="C349" s="1275"/>
      <c r="D349" s="141" t="s">
        <v>506</v>
      </c>
      <c r="E349" s="399" t="s">
        <v>222</v>
      </c>
      <c r="F349" s="79" t="s">
        <v>0</v>
      </c>
      <c r="G349" s="713">
        <v>4849</v>
      </c>
      <c r="H349" s="713">
        <v>7399</v>
      </c>
      <c r="I349" s="79" t="s">
        <v>36</v>
      </c>
      <c r="J349" s="79" t="s">
        <v>55</v>
      </c>
      <c r="K349" s="24" t="s">
        <v>262</v>
      </c>
      <c r="L349" s="53">
        <v>1</v>
      </c>
      <c r="M349" s="54" t="s">
        <v>1812</v>
      </c>
      <c r="N349" s="19" t="s">
        <v>393</v>
      </c>
      <c r="O349" s="52">
        <v>7</v>
      </c>
      <c r="P349" s="52">
        <v>9</v>
      </c>
      <c r="Q349" s="562">
        <v>120</v>
      </c>
      <c r="R349" s="52"/>
      <c r="S349" s="55"/>
      <c r="T349" s="52">
        <v>168</v>
      </c>
      <c r="U349" s="52">
        <v>92</v>
      </c>
      <c r="V349" s="52">
        <v>84</v>
      </c>
      <c r="W349" s="52"/>
      <c r="X349" s="52" t="s">
        <v>90</v>
      </c>
      <c r="Y349" s="19" t="s">
        <v>192</v>
      </c>
      <c r="Z349" s="52">
        <v>4</v>
      </c>
      <c r="AA349" s="52">
        <v>5</v>
      </c>
      <c r="AB349" s="159" t="s">
        <v>759</v>
      </c>
    </row>
    <row r="350" spans="1:28" ht="32.25" customHeight="1" x14ac:dyDescent="0.25">
      <c r="A350" s="860"/>
      <c r="B350" s="1216"/>
      <c r="C350" s="1271"/>
      <c r="D350" s="250" t="s">
        <v>1055</v>
      </c>
      <c r="E350" s="388"/>
      <c r="F350" s="48"/>
      <c r="G350" s="187"/>
      <c r="H350" s="187"/>
      <c r="I350" s="48"/>
      <c r="J350" s="48"/>
      <c r="K350" s="1"/>
      <c r="L350" s="70"/>
      <c r="M350" s="98" t="s">
        <v>320</v>
      </c>
      <c r="N350" s="48">
        <v>111</v>
      </c>
      <c r="O350" s="1">
        <v>10</v>
      </c>
      <c r="P350" s="48">
        <v>24</v>
      </c>
      <c r="Q350" s="557">
        <v>116</v>
      </c>
      <c r="R350" s="48"/>
      <c r="S350" s="51"/>
      <c r="T350" s="48"/>
      <c r="U350" s="48"/>
      <c r="V350" s="48"/>
      <c r="W350" s="48"/>
      <c r="X350" s="48"/>
      <c r="Y350" s="1"/>
      <c r="Z350" s="48"/>
      <c r="AA350" s="48"/>
    </row>
    <row r="351" spans="1:28" ht="18.75" customHeight="1" x14ac:dyDescent="0.25">
      <c r="A351" s="860"/>
      <c r="B351" s="1216"/>
      <c r="C351" s="1271"/>
      <c r="D351" s="250" t="s">
        <v>1056</v>
      </c>
      <c r="E351" s="388"/>
      <c r="F351" s="48"/>
      <c r="G351" s="187"/>
      <c r="H351" s="816"/>
      <c r="I351" s="48"/>
      <c r="J351" s="48"/>
      <c r="K351" s="1" t="s">
        <v>410</v>
      </c>
      <c r="L351" s="70"/>
      <c r="M351" s="50" t="s">
        <v>94</v>
      </c>
      <c r="N351" s="1" t="s">
        <v>394</v>
      </c>
      <c r="O351" s="48">
        <v>45</v>
      </c>
      <c r="P351" s="48">
        <v>7</v>
      </c>
      <c r="Q351" s="557">
        <v>232</v>
      </c>
      <c r="R351" s="48"/>
      <c r="S351" s="51"/>
      <c r="T351" s="48"/>
      <c r="U351" s="48"/>
      <c r="V351" s="48"/>
      <c r="W351" s="48"/>
      <c r="X351" s="48"/>
      <c r="Y351" s="1"/>
      <c r="Z351" s="48"/>
      <c r="AA351" s="48"/>
    </row>
    <row r="352" spans="1:28" ht="39" customHeight="1" x14ac:dyDescent="0.25">
      <c r="A352" s="870"/>
      <c r="B352" s="1272"/>
      <c r="C352" s="1273"/>
      <c r="D352" s="137" t="s">
        <v>1188</v>
      </c>
      <c r="E352" s="388"/>
      <c r="F352" s="48"/>
      <c r="G352" s="187"/>
      <c r="H352" s="187"/>
      <c r="I352" s="48"/>
      <c r="J352" s="48"/>
      <c r="K352" s="1"/>
      <c r="L352" s="70"/>
      <c r="M352" s="50"/>
      <c r="N352" s="1"/>
      <c r="O352" s="48"/>
      <c r="P352" s="48"/>
      <c r="Q352" s="557">
        <f>Q349+Q350+Q351</f>
        <v>468</v>
      </c>
      <c r="R352" s="48"/>
      <c r="S352" s="51"/>
      <c r="T352" s="48"/>
      <c r="U352" s="48"/>
      <c r="V352" s="48"/>
      <c r="W352" s="48"/>
      <c r="X352" s="48"/>
      <c r="Y352" s="1"/>
      <c r="Z352" s="48"/>
      <c r="AA352" s="48"/>
    </row>
    <row r="353" spans="1:28" ht="29.25" customHeight="1" x14ac:dyDescent="0.25">
      <c r="A353" s="863" t="s">
        <v>1615</v>
      </c>
      <c r="B353" s="1265" t="s">
        <v>163</v>
      </c>
      <c r="C353" s="1232"/>
      <c r="D353" s="146" t="s">
        <v>163</v>
      </c>
      <c r="E353" s="388" t="s">
        <v>223</v>
      </c>
      <c r="F353" s="48" t="s">
        <v>0</v>
      </c>
      <c r="G353" s="187">
        <v>924</v>
      </c>
      <c r="H353" s="187">
        <v>1399</v>
      </c>
      <c r="I353" s="70"/>
      <c r="J353" s="48" t="s">
        <v>55</v>
      </c>
      <c r="K353" s="1" t="s">
        <v>263</v>
      </c>
      <c r="L353" s="70">
        <v>1</v>
      </c>
      <c r="M353" s="103" t="s">
        <v>1812</v>
      </c>
      <c r="N353" s="1" t="s">
        <v>393</v>
      </c>
      <c r="O353" s="48">
        <v>7</v>
      </c>
      <c r="P353" s="48">
        <v>9</v>
      </c>
      <c r="Q353" s="557">
        <v>112</v>
      </c>
      <c r="R353" s="48"/>
      <c r="S353" s="51"/>
      <c r="T353" s="48"/>
      <c r="U353" s="48"/>
      <c r="V353" s="48">
        <v>5</v>
      </c>
      <c r="W353" s="48"/>
      <c r="X353" s="48" t="s">
        <v>67</v>
      </c>
      <c r="Y353" s="1" t="s">
        <v>192</v>
      </c>
      <c r="Z353" s="48">
        <v>1</v>
      </c>
      <c r="AA353" s="48">
        <v>5</v>
      </c>
    </row>
    <row r="354" spans="1:28" ht="43.5" customHeight="1" x14ac:dyDescent="0.25">
      <c r="A354" s="863" t="s">
        <v>1615</v>
      </c>
      <c r="B354" s="1266" t="s">
        <v>353</v>
      </c>
      <c r="C354" s="1232"/>
      <c r="D354" s="98" t="s">
        <v>507</v>
      </c>
      <c r="E354" s="388" t="s">
        <v>670</v>
      </c>
      <c r="F354" s="48" t="s">
        <v>0</v>
      </c>
      <c r="G354" s="187">
        <v>299</v>
      </c>
      <c r="H354" s="187">
        <v>439</v>
      </c>
      <c r="I354" s="70"/>
      <c r="J354" s="48" t="s">
        <v>55</v>
      </c>
      <c r="K354" s="1" t="s">
        <v>264</v>
      </c>
      <c r="L354" s="70">
        <v>1</v>
      </c>
      <c r="M354" s="50" t="s">
        <v>1813</v>
      </c>
      <c r="N354" s="26" t="s">
        <v>683</v>
      </c>
      <c r="O354" s="48" t="s">
        <v>684</v>
      </c>
      <c r="P354" s="48" t="s">
        <v>685</v>
      </c>
      <c r="Q354" s="557" t="s">
        <v>366</v>
      </c>
      <c r="R354" s="48"/>
      <c r="S354" s="51"/>
      <c r="T354" s="48">
        <v>166</v>
      </c>
      <c r="U354" s="48">
        <v>10</v>
      </c>
      <c r="V354" s="48">
        <v>1.5</v>
      </c>
      <c r="W354" s="48"/>
      <c r="X354" s="48" t="s">
        <v>1860</v>
      </c>
      <c r="Y354" s="1" t="s">
        <v>192</v>
      </c>
      <c r="Z354" s="48">
        <v>1</v>
      </c>
      <c r="AA354" s="48">
        <v>5</v>
      </c>
    </row>
    <row r="355" spans="1:28" s="84" customFormat="1" ht="47.25" customHeight="1" thickBot="1" x14ac:dyDescent="0.3">
      <c r="A355" s="863" t="s">
        <v>1615</v>
      </c>
      <c r="B355" s="1269" t="s">
        <v>352</v>
      </c>
      <c r="C355" s="1270"/>
      <c r="D355" s="147" t="s">
        <v>508</v>
      </c>
      <c r="E355" s="392" t="s">
        <v>669</v>
      </c>
      <c r="F355" s="80" t="s">
        <v>0</v>
      </c>
      <c r="G355" s="672">
        <v>419</v>
      </c>
      <c r="H355" s="672">
        <v>624</v>
      </c>
      <c r="I355" s="81"/>
      <c r="J355" s="80" t="s">
        <v>55</v>
      </c>
      <c r="K355" s="22" t="s">
        <v>265</v>
      </c>
      <c r="L355" s="81">
        <v>1</v>
      </c>
      <c r="M355" s="245" t="s">
        <v>1813</v>
      </c>
      <c r="N355" s="22" t="s">
        <v>686</v>
      </c>
      <c r="O355" s="80" t="s">
        <v>699</v>
      </c>
      <c r="P355" s="80" t="s">
        <v>688</v>
      </c>
      <c r="Q355" s="565" t="s">
        <v>367</v>
      </c>
      <c r="R355" s="80"/>
      <c r="S355" s="82"/>
      <c r="T355" s="80">
        <v>166</v>
      </c>
      <c r="U355" s="80">
        <v>25</v>
      </c>
      <c r="V355" s="80">
        <v>1.5</v>
      </c>
      <c r="W355" s="80"/>
      <c r="X355" s="80" t="s">
        <v>1860</v>
      </c>
      <c r="Y355" s="22" t="s">
        <v>192</v>
      </c>
      <c r="Z355" s="80">
        <v>1</v>
      </c>
      <c r="AA355" s="80">
        <v>5</v>
      </c>
      <c r="AB355" s="83"/>
    </row>
    <row r="356" spans="1:28" s="8" customFormat="1" ht="96" customHeight="1" x14ac:dyDescent="0.25">
      <c r="A356" s="860" t="s">
        <v>1615</v>
      </c>
      <c r="B356" s="1274"/>
      <c r="C356" s="1275"/>
      <c r="D356" s="141" t="s">
        <v>1315</v>
      </c>
      <c r="E356" s="399" t="s">
        <v>225</v>
      </c>
      <c r="F356" s="79" t="s">
        <v>0</v>
      </c>
      <c r="G356" s="713">
        <v>5299</v>
      </c>
      <c r="H356" s="713">
        <v>8099</v>
      </c>
      <c r="I356" s="79" t="s">
        <v>37</v>
      </c>
      <c r="J356" s="79" t="s">
        <v>55</v>
      </c>
      <c r="K356" s="24" t="s">
        <v>266</v>
      </c>
      <c r="L356" s="53">
        <v>1</v>
      </c>
      <c r="M356" s="54" t="s">
        <v>1812</v>
      </c>
      <c r="N356" s="19" t="s">
        <v>393</v>
      </c>
      <c r="O356" s="52">
        <v>7</v>
      </c>
      <c r="P356" s="52">
        <v>9</v>
      </c>
      <c r="Q356" s="562">
        <v>136</v>
      </c>
      <c r="R356" s="52"/>
      <c r="S356" s="55" t="s">
        <v>390</v>
      </c>
      <c r="T356" s="52">
        <v>168</v>
      </c>
      <c r="U356" s="52">
        <v>116</v>
      </c>
      <c r="V356" s="52">
        <v>90</v>
      </c>
      <c r="W356" s="52"/>
      <c r="X356" s="52" t="s">
        <v>90</v>
      </c>
      <c r="Y356" s="19" t="s">
        <v>192</v>
      </c>
      <c r="Z356" s="52">
        <v>4</v>
      </c>
      <c r="AA356" s="52">
        <v>5</v>
      </c>
      <c r="AB356" s="159" t="s">
        <v>758</v>
      </c>
    </row>
    <row r="357" spans="1:28" ht="32.25" customHeight="1" x14ac:dyDescent="0.25">
      <c r="A357" s="860"/>
      <c r="B357" s="1216"/>
      <c r="C357" s="1271"/>
      <c r="D357" s="250" t="s">
        <v>1055</v>
      </c>
      <c r="E357" s="388"/>
      <c r="F357" s="48"/>
      <c r="G357" s="187"/>
      <c r="H357" s="187"/>
      <c r="I357" s="48"/>
      <c r="J357" s="48"/>
      <c r="K357" s="1"/>
      <c r="L357" s="70"/>
      <c r="M357" s="98" t="s">
        <v>320</v>
      </c>
      <c r="N357" s="48">
        <v>111</v>
      </c>
      <c r="O357" s="1">
        <v>10</v>
      </c>
      <c r="P357" s="48">
        <v>24</v>
      </c>
      <c r="Q357" s="557">
        <v>116</v>
      </c>
      <c r="R357" s="48"/>
      <c r="S357" s="51" t="s">
        <v>389</v>
      </c>
      <c r="T357" s="48"/>
      <c r="U357" s="48"/>
      <c r="V357" s="48"/>
      <c r="W357" s="48"/>
      <c r="X357" s="48"/>
      <c r="Y357" s="1"/>
      <c r="Z357" s="48"/>
      <c r="AA357" s="48"/>
    </row>
    <row r="358" spans="1:28" ht="18.75" customHeight="1" x14ac:dyDescent="0.25">
      <c r="A358" s="860"/>
      <c r="B358" s="1216"/>
      <c r="C358" s="1271"/>
      <c r="D358" s="250" t="s">
        <v>1056</v>
      </c>
      <c r="E358" s="388"/>
      <c r="F358" s="48"/>
      <c r="G358" s="187"/>
      <c r="H358" s="816"/>
      <c r="I358" s="48"/>
      <c r="J358" s="48"/>
      <c r="K358" s="1" t="s">
        <v>411</v>
      </c>
      <c r="L358" s="70"/>
      <c r="M358" s="50" t="s">
        <v>94</v>
      </c>
      <c r="N358" s="1" t="s">
        <v>388</v>
      </c>
      <c r="O358" s="48">
        <v>45</v>
      </c>
      <c r="P358" s="48">
        <v>7</v>
      </c>
      <c r="Q358" s="557">
        <v>232</v>
      </c>
      <c r="R358" s="48"/>
      <c r="S358" s="51"/>
      <c r="T358" s="48"/>
      <c r="U358" s="48"/>
      <c r="V358" s="48"/>
      <c r="W358" s="48"/>
      <c r="X358" s="48"/>
      <c r="Y358" s="1"/>
      <c r="Z358" s="48"/>
      <c r="AA358" s="48"/>
    </row>
    <row r="359" spans="1:28" ht="31.5" customHeight="1" x14ac:dyDescent="0.25">
      <c r="A359" s="870"/>
      <c r="B359" s="1272"/>
      <c r="C359" s="1273"/>
      <c r="D359" s="137" t="s">
        <v>1188</v>
      </c>
      <c r="E359" s="388"/>
      <c r="F359" s="48"/>
      <c r="G359" s="187"/>
      <c r="H359" s="187"/>
      <c r="I359" s="48"/>
      <c r="J359" s="48"/>
      <c r="K359" s="1"/>
      <c r="L359" s="70"/>
      <c r="M359" s="50"/>
      <c r="N359" s="1"/>
      <c r="O359" s="48"/>
      <c r="P359" s="48"/>
      <c r="Q359" s="557">
        <f>Q356+Q357+Q358</f>
        <v>484</v>
      </c>
      <c r="R359" s="48"/>
      <c r="S359" s="51"/>
      <c r="T359" s="48"/>
      <c r="U359" s="48"/>
      <c r="V359" s="48"/>
      <c r="W359" s="48"/>
      <c r="X359" s="48"/>
      <c r="Y359" s="1"/>
      <c r="Z359" s="48"/>
      <c r="AA359" s="48"/>
    </row>
    <row r="360" spans="1:28" s="561" customFormat="1" ht="30" customHeight="1" x14ac:dyDescent="0.25">
      <c r="A360" s="1177" t="s">
        <v>1615</v>
      </c>
      <c r="B360" s="1391" t="s">
        <v>1988</v>
      </c>
      <c r="C360" s="1392"/>
      <c r="D360" s="1178" t="s">
        <v>1989</v>
      </c>
      <c r="E360" s="1179" t="s">
        <v>1990</v>
      </c>
      <c r="F360" s="557" t="s">
        <v>93</v>
      </c>
      <c r="G360" s="1180"/>
      <c r="H360" s="1180"/>
      <c r="I360" s="1181"/>
      <c r="J360" s="557" t="s">
        <v>55</v>
      </c>
      <c r="K360" s="563" t="s">
        <v>1991</v>
      </c>
      <c r="L360" s="1181">
        <v>1</v>
      </c>
      <c r="M360" s="1182" t="s">
        <v>1812</v>
      </c>
      <c r="N360" s="563" t="s">
        <v>393</v>
      </c>
      <c r="O360" s="557">
        <v>7</v>
      </c>
      <c r="P360" s="557">
        <v>9</v>
      </c>
      <c r="Q360" s="557">
        <v>112</v>
      </c>
      <c r="R360" s="557"/>
      <c r="S360" s="1183" t="s">
        <v>391</v>
      </c>
      <c r="T360" s="557"/>
      <c r="U360" s="557"/>
      <c r="V360" s="557">
        <v>5</v>
      </c>
      <c r="W360" s="557"/>
      <c r="X360" s="557" t="s">
        <v>67</v>
      </c>
      <c r="Y360" s="563" t="s">
        <v>192</v>
      </c>
      <c r="Z360" s="557">
        <v>1</v>
      </c>
      <c r="AA360" s="557">
        <v>5</v>
      </c>
      <c r="AB360" s="1184"/>
    </row>
    <row r="361" spans="1:28" ht="30" customHeight="1" x14ac:dyDescent="0.25">
      <c r="A361" s="863" t="s">
        <v>1615</v>
      </c>
      <c r="B361" s="1265" t="s">
        <v>164</v>
      </c>
      <c r="C361" s="1232"/>
      <c r="D361" s="146" t="s">
        <v>164</v>
      </c>
      <c r="E361" s="388" t="s">
        <v>103</v>
      </c>
      <c r="F361" s="48" t="s">
        <v>0</v>
      </c>
      <c r="G361" s="187">
        <v>1049</v>
      </c>
      <c r="H361" s="187">
        <v>1499</v>
      </c>
      <c r="I361" s="70"/>
      <c r="J361" s="48" t="s">
        <v>55</v>
      </c>
      <c r="K361" s="1" t="s">
        <v>267</v>
      </c>
      <c r="L361" s="70">
        <v>1</v>
      </c>
      <c r="M361" s="103" t="s">
        <v>1812</v>
      </c>
      <c r="N361" s="1" t="s">
        <v>393</v>
      </c>
      <c r="O361" s="48">
        <v>7</v>
      </c>
      <c r="P361" s="48">
        <v>9</v>
      </c>
      <c r="Q361" s="557">
        <v>112</v>
      </c>
      <c r="R361" s="48"/>
      <c r="S361" s="51" t="s">
        <v>391</v>
      </c>
      <c r="T361" s="48"/>
      <c r="U361" s="48"/>
      <c r="V361" s="48">
        <v>5</v>
      </c>
      <c r="W361" s="48"/>
      <c r="X361" s="48" t="s">
        <v>67</v>
      </c>
      <c r="Y361" s="1" t="s">
        <v>192</v>
      </c>
      <c r="Z361" s="48">
        <v>1</v>
      </c>
      <c r="AA361" s="48">
        <v>5</v>
      </c>
    </row>
    <row r="362" spans="1:28" ht="35.25" customHeight="1" x14ac:dyDescent="0.25">
      <c r="A362" s="863" t="s">
        <v>1615</v>
      </c>
      <c r="B362" s="1266" t="s">
        <v>354</v>
      </c>
      <c r="C362" s="1232"/>
      <c r="D362" s="98" t="s">
        <v>509</v>
      </c>
      <c r="E362" s="388" t="s">
        <v>224</v>
      </c>
      <c r="F362" s="48" t="s">
        <v>0</v>
      </c>
      <c r="G362" s="187">
        <v>299</v>
      </c>
      <c r="H362" s="187">
        <v>439</v>
      </c>
      <c r="I362" s="70"/>
      <c r="J362" s="48" t="s">
        <v>55</v>
      </c>
      <c r="K362" s="1" t="s">
        <v>264</v>
      </c>
      <c r="L362" s="70">
        <v>1</v>
      </c>
      <c r="M362" s="50" t="s">
        <v>1813</v>
      </c>
      <c r="N362" s="26" t="s">
        <v>683</v>
      </c>
      <c r="O362" s="48" t="s">
        <v>684</v>
      </c>
      <c r="P362" s="48" t="s">
        <v>685</v>
      </c>
      <c r="Q362" s="557" t="s">
        <v>366</v>
      </c>
      <c r="R362" s="48"/>
      <c r="S362" s="51"/>
      <c r="T362" s="48">
        <v>166</v>
      </c>
      <c r="U362" s="48">
        <v>10</v>
      </c>
      <c r="V362" s="48">
        <v>1.5</v>
      </c>
      <c r="W362" s="48"/>
      <c r="X362" s="48" t="s">
        <v>1860</v>
      </c>
      <c r="Y362" s="1" t="s">
        <v>192</v>
      </c>
      <c r="Z362" s="48">
        <v>1</v>
      </c>
      <c r="AA362" s="48">
        <v>5</v>
      </c>
    </row>
    <row r="363" spans="1:28" s="84" customFormat="1" ht="45" customHeight="1" thickBot="1" x14ac:dyDescent="0.3">
      <c r="A363" s="863" t="s">
        <v>1615</v>
      </c>
      <c r="B363" s="1269" t="s">
        <v>355</v>
      </c>
      <c r="C363" s="1270"/>
      <c r="D363" s="147" t="s">
        <v>510</v>
      </c>
      <c r="E363" s="392" t="s">
        <v>165</v>
      </c>
      <c r="F363" s="80" t="s">
        <v>0</v>
      </c>
      <c r="G363" s="672">
        <v>419</v>
      </c>
      <c r="H363" s="672">
        <v>624</v>
      </c>
      <c r="I363" s="81"/>
      <c r="J363" s="80" t="s">
        <v>55</v>
      </c>
      <c r="K363" s="22" t="s">
        <v>265</v>
      </c>
      <c r="L363" s="81">
        <v>1</v>
      </c>
      <c r="M363" s="245" t="s">
        <v>1813</v>
      </c>
      <c r="N363" s="22" t="s">
        <v>686</v>
      </c>
      <c r="O363" s="80" t="s">
        <v>687</v>
      </c>
      <c r="P363" s="80" t="s">
        <v>685</v>
      </c>
      <c r="Q363" s="565" t="s">
        <v>367</v>
      </c>
      <c r="R363" s="80"/>
      <c r="S363" s="82"/>
      <c r="T363" s="80">
        <v>166</v>
      </c>
      <c r="U363" s="80">
        <v>25</v>
      </c>
      <c r="V363" s="80">
        <v>1.5</v>
      </c>
      <c r="W363" s="80"/>
      <c r="X363" s="80" t="s">
        <v>1860</v>
      </c>
      <c r="Y363" s="22" t="s">
        <v>192</v>
      </c>
      <c r="Z363" s="80">
        <v>1</v>
      </c>
      <c r="AA363" s="80">
        <v>5</v>
      </c>
      <c r="AB363" s="83"/>
    </row>
    <row r="364" spans="1:28" s="8" customFormat="1" ht="115.35" customHeight="1" x14ac:dyDescent="0.25">
      <c r="A364" s="860" t="s">
        <v>1615</v>
      </c>
      <c r="B364" s="1274"/>
      <c r="C364" s="1275"/>
      <c r="D364" s="141" t="s">
        <v>1314</v>
      </c>
      <c r="E364" s="399" t="s">
        <v>226</v>
      </c>
      <c r="F364" s="79" t="s">
        <v>0</v>
      </c>
      <c r="G364" s="713">
        <v>5699</v>
      </c>
      <c r="H364" s="713">
        <v>9199</v>
      </c>
      <c r="I364" s="79" t="s">
        <v>38</v>
      </c>
      <c r="J364" s="79" t="s">
        <v>55</v>
      </c>
      <c r="K364" s="24" t="s">
        <v>268</v>
      </c>
      <c r="L364" s="53">
        <v>1</v>
      </c>
      <c r="M364" s="54" t="s">
        <v>1812</v>
      </c>
      <c r="N364" s="19" t="s">
        <v>392</v>
      </c>
      <c r="O364" s="52">
        <v>7</v>
      </c>
      <c r="P364" s="52">
        <v>9</v>
      </c>
      <c r="Q364" s="562">
        <v>186</v>
      </c>
      <c r="R364" s="52"/>
      <c r="S364" s="55"/>
      <c r="T364" s="52">
        <v>204</v>
      </c>
      <c r="U364" s="53">
        <v>116</v>
      </c>
      <c r="V364" s="53">
        <v>90</v>
      </c>
      <c r="W364" s="52"/>
      <c r="X364" s="52" t="s">
        <v>90</v>
      </c>
      <c r="Y364" s="19" t="s">
        <v>192</v>
      </c>
      <c r="Z364" s="52">
        <v>4</v>
      </c>
      <c r="AA364" s="52">
        <v>5</v>
      </c>
      <c r="AB364" s="159" t="s">
        <v>757</v>
      </c>
    </row>
    <row r="365" spans="1:28" ht="30.75" customHeight="1" x14ac:dyDescent="0.25">
      <c r="A365" s="860"/>
      <c r="B365" s="1216"/>
      <c r="C365" s="1271"/>
      <c r="D365" s="250" t="s">
        <v>1055</v>
      </c>
      <c r="E365" s="388"/>
      <c r="F365" s="48"/>
      <c r="G365" s="187"/>
      <c r="H365" s="187"/>
      <c r="I365" s="48"/>
      <c r="J365" s="48"/>
      <c r="K365" s="1"/>
      <c r="L365" s="70"/>
      <c r="M365" s="98" t="s">
        <v>320</v>
      </c>
      <c r="N365" s="48">
        <v>111</v>
      </c>
      <c r="O365" s="1">
        <v>10</v>
      </c>
      <c r="P365" s="48">
        <v>24</v>
      </c>
      <c r="Q365" s="557">
        <v>130</v>
      </c>
      <c r="R365" s="52"/>
      <c r="S365" s="55"/>
      <c r="T365" s="52"/>
      <c r="U365" s="53"/>
      <c r="V365" s="53"/>
      <c r="W365" s="48"/>
      <c r="X365" s="48"/>
      <c r="Y365" s="1"/>
      <c r="Z365" s="48"/>
      <c r="AA365" s="48"/>
    </row>
    <row r="366" spans="1:28" ht="24" customHeight="1" x14ac:dyDescent="0.25">
      <c r="A366" s="860"/>
      <c r="B366" s="1216"/>
      <c r="C366" s="1271"/>
      <c r="D366" s="250" t="s">
        <v>1056</v>
      </c>
      <c r="E366" s="388"/>
      <c r="F366" s="48"/>
      <c r="G366" s="187"/>
      <c r="H366" s="816"/>
      <c r="I366" s="48"/>
      <c r="J366" s="48"/>
      <c r="K366" s="1" t="s">
        <v>412</v>
      </c>
      <c r="L366" s="70"/>
      <c r="M366" s="50" t="s">
        <v>94</v>
      </c>
      <c r="N366" s="1" t="s">
        <v>388</v>
      </c>
      <c r="O366" s="48">
        <v>45</v>
      </c>
      <c r="P366" s="48">
        <v>7</v>
      </c>
      <c r="Q366" s="557">
        <v>296</v>
      </c>
      <c r="R366" s="52"/>
      <c r="S366" s="55"/>
      <c r="T366" s="52"/>
      <c r="U366" s="53"/>
      <c r="V366" s="53"/>
      <c r="W366" s="48"/>
      <c r="X366" s="48"/>
      <c r="Y366" s="1"/>
      <c r="Z366" s="48"/>
      <c r="AA366" s="48"/>
    </row>
    <row r="367" spans="1:28" ht="37.5" customHeight="1" x14ac:dyDescent="0.25">
      <c r="A367" s="870"/>
      <c r="B367" s="1272"/>
      <c r="C367" s="1273"/>
      <c r="D367" s="137" t="s">
        <v>1188</v>
      </c>
      <c r="E367" s="388"/>
      <c r="F367" s="48"/>
      <c r="G367" s="187"/>
      <c r="H367" s="187"/>
      <c r="I367" s="48"/>
      <c r="J367" s="48"/>
      <c r="K367" s="1"/>
      <c r="L367" s="70"/>
      <c r="M367" s="50"/>
      <c r="N367" s="1"/>
      <c r="O367" s="48"/>
      <c r="P367" s="48"/>
      <c r="Q367" s="557">
        <f>Q364+Q365+Q366</f>
        <v>612</v>
      </c>
      <c r="R367" s="52"/>
      <c r="S367" s="55"/>
      <c r="T367" s="52"/>
      <c r="U367" s="53"/>
      <c r="V367" s="53"/>
      <c r="W367" s="48"/>
      <c r="X367" s="48"/>
      <c r="Y367" s="1"/>
      <c r="Z367" s="48"/>
      <c r="AA367" s="48"/>
    </row>
    <row r="368" spans="1:28" s="561" customFormat="1" ht="30" customHeight="1" x14ac:dyDescent="0.25">
      <c r="A368" s="1177" t="s">
        <v>1615</v>
      </c>
      <c r="B368" s="1391" t="s">
        <v>1992</v>
      </c>
      <c r="C368" s="1392"/>
      <c r="D368" s="1178" t="s">
        <v>1993</v>
      </c>
      <c r="E368" s="1179" t="s">
        <v>1994</v>
      </c>
      <c r="F368" s="557" t="s">
        <v>93</v>
      </c>
      <c r="G368" s="1180"/>
      <c r="H368" s="1180"/>
      <c r="I368" s="1181"/>
      <c r="J368" s="557" t="s">
        <v>55</v>
      </c>
      <c r="K368" s="563" t="s">
        <v>1995</v>
      </c>
      <c r="L368" s="1181">
        <v>1</v>
      </c>
      <c r="M368" s="1182" t="s">
        <v>1812</v>
      </c>
      <c r="N368" s="563" t="s">
        <v>393</v>
      </c>
      <c r="O368" s="557">
        <v>7</v>
      </c>
      <c r="P368" s="557">
        <v>9</v>
      </c>
      <c r="Q368" s="557">
        <v>112</v>
      </c>
      <c r="R368" s="557"/>
      <c r="S368" s="1183" t="s">
        <v>391</v>
      </c>
      <c r="T368" s="557"/>
      <c r="U368" s="557"/>
      <c r="V368" s="557">
        <v>5</v>
      </c>
      <c r="W368" s="557"/>
      <c r="X368" s="557" t="s">
        <v>67</v>
      </c>
      <c r="Y368" s="563" t="s">
        <v>192</v>
      </c>
      <c r="Z368" s="557">
        <v>1</v>
      </c>
      <c r="AA368" s="557">
        <v>5</v>
      </c>
      <c r="AB368" s="1184"/>
    </row>
    <row r="369" spans="1:28" ht="63.75" customHeight="1" x14ac:dyDescent="0.25">
      <c r="A369" s="863" t="s">
        <v>1615</v>
      </c>
      <c r="B369" s="1265"/>
      <c r="C369" s="1232"/>
      <c r="D369" s="146" t="s">
        <v>166</v>
      </c>
      <c r="E369" s="388" t="s">
        <v>227</v>
      </c>
      <c r="F369" s="48" t="s">
        <v>0</v>
      </c>
      <c r="G369" s="187">
        <v>1149</v>
      </c>
      <c r="H369" s="187">
        <v>1749</v>
      </c>
      <c r="I369" s="70"/>
      <c r="J369" s="48" t="s">
        <v>55</v>
      </c>
      <c r="K369" s="1" t="s">
        <v>269</v>
      </c>
      <c r="L369" s="70">
        <v>1</v>
      </c>
      <c r="M369" s="103" t="s">
        <v>1812</v>
      </c>
      <c r="N369" s="1" t="s">
        <v>392</v>
      </c>
      <c r="O369" s="48">
        <v>7</v>
      </c>
      <c r="P369" s="48">
        <v>9</v>
      </c>
      <c r="Q369" s="557">
        <v>146</v>
      </c>
      <c r="R369" s="52"/>
      <c r="S369" s="55"/>
      <c r="T369" s="52"/>
      <c r="U369" s="53"/>
      <c r="V369" s="53">
        <v>5</v>
      </c>
      <c r="W369" s="48"/>
      <c r="X369" s="48" t="s">
        <v>67</v>
      </c>
      <c r="Y369" s="1" t="s">
        <v>192</v>
      </c>
      <c r="Z369" s="48">
        <v>1</v>
      </c>
      <c r="AA369" s="48">
        <v>5</v>
      </c>
    </row>
    <row r="370" spans="1:28" ht="33.75" customHeight="1" x14ac:dyDescent="0.25">
      <c r="A370" s="863" t="s">
        <v>1615</v>
      </c>
      <c r="B370" s="1266" t="s">
        <v>360</v>
      </c>
      <c r="C370" s="1232"/>
      <c r="D370" s="98" t="s">
        <v>511</v>
      </c>
      <c r="E370" s="388" t="s">
        <v>228</v>
      </c>
      <c r="F370" s="48" t="s">
        <v>0</v>
      </c>
      <c r="G370" s="187">
        <v>359</v>
      </c>
      <c r="H370" s="187">
        <v>549</v>
      </c>
      <c r="I370" s="70"/>
      <c r="J370" s="48" t="s">
        <v>55</v>
      </c>
      <c r="K370" s="1" t="s">
        <v>270</v>
      </c>
      <c r="L370" s="70">
        <v>1</v>
      </c>
      <c r="M370" s="50" t="s">
        <v>1813</v>
      </c>
      <c r="N370" s="1" t="s">
        <v>1921</v>
      </c>
      <c r="O370" s="48" t="s">
        <v>1922</v>
      </c>
      <c r="P370" s="48" t="s">
        <v>685</v>
      </c>
      <c r="Q370" s="557" t="s">
        <v>1923</v>
      </c>
      <c r="R370" s="52"/>
      <c r="S370" s="55"/>
      <c r="T370" s="52">
        <v>204</v>
      </c>
      <c r="U370" s="53">
        <v>10</v>
      </c>
      <c r="V370" s="53">
        <v>1.5</v>
      </c>
      <c r="W370" s="48"/>
      <c r="X370" s="48" t="s">
        <v>1860</v>
      </c>
      <c r="Y370" s="1" t="s">
        <v>192</v>
      </c>
      <c r="Z370" s="48">
        <v>1</v>
      </c>
      <c r="AA370" s="48">
        <v>5</v>
      </c>
    </row>
    <row r="371" spans="1:28" s="40" customFormat="1" ht="42" customHeight="1" thickBot="1" x14ac:dyDescent="0.3">
      <c r="A371" s="1026" t="s">
        <v>1615</v>
      </c>
      <c r="B371" s="1267" t="s">
        <v>361</v>
      </c>
      <c r="C371" s="1268"/>
      <c r="D371" s="148" t="s">
        <v>512</v>
      </c>
      <c r="E371" s="391" t="s">
        <v>235</v>
      </c>
      <c r="F371" s="56" t="s">
        <v>0</v>
      </c>
      <c r="G371" s="671">
        <v>524</v>
      </c>
      <c r="H371" s="671">
        <v>774</v>
      </c>
      <c r="I371" s="59"/>
      <c r="J371" s="56" t="s">
        <v>55</v>
      </c>
      <c r="K371" s="26" t="s">
        <v>271</v>
      </c>
      <c r="L371" s="59">
        <v>1</v>
      </c>
      <c r="M371" s="245" t="s">
        <v>1813</v>
      </c>
      <c r="N371" s="22" t="s">
        <v>691</v>
      </c>
      <c r="O371" s="80" t="s">
        <v>689</v>
      </c>
      <c r="P371" s="80" t="s">
        <v>690</v>
      </c>
      <c r="Q371" s="560" t="s">
        <v>1924</v>
      </c>
      <c r="R371" s="79"/>
      <c r="S371" s="223"/>
      <c r="T371" s="79">
        <v>204</v>
      </c>
      <c r="U371" s="91">
        <v>25</v>
      </c>
      <c r="V371" s="91">
        <v>1.5</v>
      </c>
      <c r="W371" s="56"/>
      <c r="X371" s="56" t="s">
        <v>1860</v>
      </c>
      <c r="Y371" s="26" t="s">
        <v>192</v>
      </c>
      <c r="Z371" s="56">
        <v>1</v>
      </c>
      <c r="AA371" s="56">
        <v>5</v>
      </c>
      <c r="AB371" s="92"/>
    </row>
    <row r="372" spans="1:28" s="540" customFormat="1" ht="42" customHeight="1" thickBot="1" x14ac:dyDescent="0.3">
      <c r="A372" s="887"/>
      <c r="B372" s="539" t="s">
        <v>104</v>
      </c>
      <c r="D372" s="541"/>
      <c r="E372" s="542"/>
      <c r="F372" s="543"/>
      <c r="G372" s="526"/>
      <c r="H372" s="526"/>
      <c r="I372" s="543"/>
      <c r="J372" s="544"/>
      <c r="K372" s="1041"/>
      <c r="L372" s="546"/>
      <c r="M372" s="524"/>
      <c r="N372" s="525"/>
      <c r="O372" s="525"/>
      <c r="P372" s="525"/>
      <c r="Q372" s="547"/>
      <c r="R372" s="547"/>
      <c r="S372" s="548"/>
      <c r="T372" s="525"/>
      <c r="U372" s="525"/>
      <c r="V372" s="546"/>
      <c r="W372" s="524"/>
      <c r="X372" s="542"/>
      <c r="Y372" s="542"/>
      <c r="Z372" s="549"/>
      <c r="AA372" s="550"/>
      <c r="AB372" s="498"/>
    </row>
    <row r="373" spans="1:28" s="8" customFormat="1" ht="89.25" customHeight="1" x14ac:dyDescent="0.25">
      <c r="A373" s="862">
        <v>29</v>
      </c>
      <c r="B373" s="302"/>
      <c r="C373" s="1075"/>
      <c r="D373" s="138" t="s">
        <v>1616</v>
      </c>
      <c r="E373" s="394" t="s">
        <v>156</v>
      </c>
      <c r="F373" s="52" t="s">
        <v>0</v>
      </c>
      <c r="G373" s="677" t="s">
        <v>1617</v>
      </c>
      <c r="H373" s="677" t="s">
        <v>1617</v>
      </c>
      <c r="I373" s="53" t="s">
        <v>134</v>
      </c>
      <c r="J373" s="52" t="s">
        <v>55</v>
      </c>
      <c r="K373" s="19" t="s">
        <v>248</v>
      </c>
      <c r="L373" s="53">
        <v>1</v>
      </c>
      <c r="M373" s="54" t="s">
        <v>1812</v>
      </c>
      <c r="N373" s="19" t="s">
        <v>369</v>
      </c>
      <c r="O373" s="52" t="s">
        <v>370</v>
      </c>
      <c r="P373" s="52" t="s">
        <v>371</v>
      </c>
      <c r="Q373" s="52" t="s">
        <v>372</v>
      </c>
      <c r="R373" s="52"/>
      <c r="S373" s="55" t="s">
        <v>373</v>
      </c>
      <c r="T373" s="52">
        <v>197</v>
      </c>
      <c r="U373" s="52">
        <v>170</v>
      </c>
      <c r="V373" s="52">
        <v>120</v>
      </c>
      <c r="W373" s="52"/>
      <c r="X373" s="52" t="s">
        <v>66</v>
      </c>
      <c r="Y373" s="19" t="s">
        <v>192</v>
      </c>
      <c r="Z373" s="52">
        <v>8</v>
      </c>
      <c r="AA373" s="52">
        <v>5</v>
      </c>
      <c r="AB373" s="159" t="s">
        <v>769</v>
      </c>
    </row>
    <row r="374" spans="1:28" ht="30.75" customHeight="1" x14ac:dyDescent="0.25">
      <c r="A374" s="861"/>
      <c r="B374" s="644"/>
      <c r="C374" s="320"/>
      <c r="D374" s="146" t="s">
        <v>138</v>
      </c>
      <c r="E374" s="388" t="s">
        <v>144</v>
      </c>
      <c r="F374" s="48" t="s">
        <v>0</v>
      </c>
      <c r="G374" s="187">
        <v>1349</v>
      </c>
      <c r="H374" s="692">
        <v>2099</v>
      </c>
      <c r="I374" s="70"/>
      <c r="J374" s="48" t="s">
        <v>55</v>
      </c>
      <c r="K374" s="1" t="s">
        <v>294</v>
      </c>
      <c r="L374" s="70">
        <v>1</v>
      </c>
      <c r="M374" s="50" t="s">
        <v>1812</v>
      </c>
      <c r="N374" s="1" t="s">
        <v>116</v>
      </c>
      <c r="O374" s="48">
        <v>10</v>
      </c>
      <c r="P374" s="48">
        <v>10</v>
      </c>
      <c r="Q374" s="557">
        <v>95</v>
      </c>
      <c r="R374" s="48"/>
      <c r="S374" s="51">
        <f>(N374*O374*P374)/$S$1</f>
        <v>13.888888888888889</v>
      </c>
      <c r="T374" s="48"/>
      <c r="U374" s="48"/>
      <c r="V374" s="48"/>
      <c r="W374" s="48"/>
      <c r="X374" s="48" t="s">
        <v>67</v>
      </c>
      <c r="Y374" s="1"/>
      <c r="Z374" s="48"/>
      <c r="AA374" s="48"/>
    </row>
    <row r="375" spans="1:28" ht="42" customHeight="1" thickBot="1" x14ac:dyDescent="0.3">
      <c r="A375" s="863">
        <v>29</v>
      </c>
      <c r="B375" s="1276" t="s">
        <v>573</v>
      </c>
      <c r="C375" s="1232"/>
      <c r="D375" s="226" t="s">
        <v>621</v>
      </c>
      <c r="E375" s="344" t="s">
        <v>575</v>
      </c>
      <c r="F375" s="48" t="s">
        <v>0</v>
      </c>
      <c r="G375" s="1173" t="s">
        <v>1925</v>
      </c>
      <c r="H375" s="1174" t="s">
        <v>1927</v>
      </c>
      <c r="I375" s="70"/>
      <c r="J375" s="48" t="s">
        <v>55</v>
      </c>
      <c r="K375" s="104" t="s">
        <v>578</v>
      </c>
      <c r="L375" s="70">
        <v>1</v>
      </c>
      <c r="M375" s="227" t="s">
        <v>1813</v>
      </c>
      <c r="N375" s="22" t="s">
        <v>700</v>
      </c>
      <c r="O375" s="22" t="s">
        <v>701</v>
      </c>
      <c r="P375" s="22" t="s">
        <v>702</v>
      </c>
      <c r="Q375" s="557" t="s">
        <v>473</v>
      </c>
      <c r="R375" s="48"/>
      <c r="S375" s="51"/>
      <c r="T375" s="48">
        <v>236</v>
      </c>
      <c r="U375" s="48">
        <v>10</v>
      </c>
      <c r="V375" s="48">
        <v>1.5</v>
      </c>
      <c r="W375" s="48"/>
      <c r="X375" s="48" t="s">
        <v>1860</v>
      </c>
      <c r="Y375" s="104" t="s">
        <v>192</v>
      </c>
      <c r="Z375" s="48">
        <v>1</v>
      </c>
      <c r="AA375" s="48">
        <v>5</v>
      </c>
    </row>
    <row r="376" spans="1:28" s="84" customFormat="1" ht="47.25" customHeight="1" thickBot="1" x14ac:dyDescent="0.3">
      <c r="A376" s="863">
        <v>29</v>
      </c>
      <c r="B376" s="1313" t="s">
        <v>574</v>
      </c>
      <c r="C376" s="1270"/>
      <c r="D376" s="228" t="s">
        <v>622</v>
      </c>
      <c r="E376" s="349" t="s">
        <v>576</v>
      </c>
      <c r="F376" s="80" t="s">
        <v>0</v>
      </c>
      <c r="G376" s="1173" t="s">
        <v>1926</v>
      </c>
      <c r="H376" s="1174" t="s">
        <v>1928</v>
      </c>
      <c r="I376" s="81"/>
      <c r="J376" s="80" t="s">
        <v>55</v>
      </c>
      <c r="K376" s="229" t="s">
        <v>577</v>
      </c>
      <c r="L376" s="81">
        <v>1</v>
      </c>
      <c r="M376" s="227" t="s">
        <v>1813</v>
      </c>
      <c r="N376" s="22" t="s">
        <v>703</v>
      </c>
      <c r="O376" s="22" t="s">
        <v>1920</v>
      </c>
      <c r="P376" s="22" t="s">
        <v>795</v>
      </c>
      <c r="Q376" s="565" t="s">
        <v>474</v>
      </c>
      <c r="R376" s="80"/>
      <c r="S376" s="82"/>
      <c r="T376" s="80">
        <v>236</v>
      </c>
      <c r="U376" s="80">
        <v>25</v>
      </c>
      <c r="V376" s="80">
        <v>1.5</v>
      </c>
      <c r="W376" s="80"/>
      <c r="X376" s="80" t="s">
        <v>1860</v>
      </c>
      <c r="Y376" s="229" t="s">
        <v>192</v>
      </c>
      <c r="Z376" s="80">
        <v>1</v>
      </c>
      <c r="AA376" s="80">
        <v>5</v>
      </c>
      <c r="AB376" s="83"/>
    </row>
    <row r="377" spans="1:28" ht="75.75" customHeight="1" x14ac:dyDescent="0.25">
      <c r="A377" s="862">
        <v>29</v>
      </c>
      <c r="B377" s="1215"/>
      <c r="C377" s="1268"/>
      <c r="D377" s="139" t="s">
        <v>1183</v>
      </c>
      <c r="E377" s="391" t="s">
        <v>146</v>
      </c>
      <c r="F377" s="56" t="s">
        <v>0</v>
      </c>
      <c r="G377" s="671">
        <v>12249</v>
      </c>
      <c r="H377" s="671">
        <v>18499</v>
      </c>
      <c r="I377" s="56" t="s">
        <v>39</v>
      </c>
      <c r="J377" s="74" t="s">
        <v>55</v>
      </c>
      <c r="K377" s="26" t="s">
        <v>172</v>
      </c>
      <c r="L377" s="59">
        <v>1</v>
      </c>
      <c r="M377" s="60" t="s">
        <v>1812</v>
      </c>
      <c r="N377" s="26" t="s">
        <v>116</v>
      </c>
      <c r="O377" s="56">
        <v>9</v>
      </c>
      <c r="P377" s="56">
        <v>9</v>
      </c>
      <c r="Q377" s="560">
        <v>180</v>
      </c>
      <c r="R377" s="56"/>
      <c r="S377" s="61">
        <f t="shared" ref="S377:S386" si="29">(N377*O377*P377)/$S$1</f>
        <v>11.25</v>
      </c>
      <c r="T377" s="48">
        <v>238</v>
      </c>
      <c r="U377" s="48">
        <v>170</v>
      </c>
      <c r="V377" s="48">
        <v>120</v>
      </c>
      <c r="W377" s="48"/>
      <c r="X377" s="48" t="s">
        <v>66</v>
      </c>
      <c r="Y377" s="1" t="s">
        <v>192</v>
      </c>
      <c r="Z377" s="48">
        <v>8</v>
      </c>
      <c r="AA377" s="48">
        <v>5</v>
      </c>
      <c r="AB377" s="153" t="s">
        <v>768</v>
      </c>
    </row>
    <row r="378" spans="1:28" ht="16.5" customHeight="1" x14ac:dyDescent="0.25">
      <c r="A378" s="860"/>
      <c r="B378" s="1216"/>
      <c r="C378" s="1271"/>
      <c r="D378" s="137" t="s">
        <v>53</v>
      </c>
      <c r="E378" s="388"/>
      <c r="F378" s="48"/>
      <c r="G378" s="187"/>
      <c r="H378" s="187"/>
      <c r="I378" s="48"/>
      <c r="J378" s="48"/>
      <c r="K378" s="1" t="s">
        <v>406</v>
      </c>
      <c r="L378" s="48"/>
      <c r="M378" s="50"/>
      <c r="N378" s="48">
        <v>115</v>
      </c>
      <c r="O378" s="1" t="s">
        <v>117</v>
      </c>
      <c r="P378" s="48">
        <v>7</v>
      </c>
      <c r="Q378" s="557">
        <v>74</v>
      </c>
      <c r="R378" s="48"/>
      <c r="S378" s="51">
        <f t="shared" si="29"/>
        <v>3.2609953703703702</v>
      </c>
      <c r="T378" s="70"/>
      <c r="U378" s="48"/>
      <c r="V378" s="48"/>
      <c r="W378" s="48"/>
      <c r="X378" s="48"/>
      <c r="Y378" s="1"/>
      <c r="Z378" s="47"/>
      <c r="AA378" s="48"/>
    </row>
    <row r="379" spans="1:28" ht="18.75" customHeight="1" x14ac:dyDescent="0.25">
      <c r="A379" s="860"/>
      <c r="B379" s="1216"/>
      <c r="C379" s="1271"/>
      <c r="D379" s="137" t="s">
        <v>54</v>
      </c>
      <c r="E379" s="388"/>
      <c r="F379" s="48"/>
      <c r="G379" s="187"/>
      <c r="H379" s="187"/>
      <c r="I379" s="48"/>
      <c r="J379" s="48"/>
      <c r="K379" s="1"/>
      <c r="L379" s="48"/>
      <c r="M379" s="50"/>
      <c r="N379" s="1" t="s">
        <v>118</v>
      </c>
      <c r="O379" s="48">
        <v>9</v>
      </c>
      <c r="P379" s="48">
        <v>7</v>
      </c>
      <c r="Q379" s="557">
        <v>68</v>
      </c>
      <c r="R379" s="48"/>
      <c r="S379" s="51">
        <f t="shared" si="29"/>
        <v>2.84375</v>
      </c>
      <c r="T379" s="70"/>
      <c r="U379" s="48"/>
      <c r="V379" s="48"/>
      <c r="W379" s="48"/>
      <c r="X379" s="48"/>
      <c r="Y379" s="1"/>
      <c r="Z379" s="47"/>
      <c r="AA379" s="48"/>
    </row>
    <row r="380" spans="1:28" ht="15.75" customHeight="1" x14ac:dyDescent="0.25">
      <c r="A380" s="860"/>
      <c r="B380" s="1216"/>
      <c r="C380" s="1271"/>
      <c r="D380" s="137" t="s">
        <v>318</v>
      </c>
      <c r="E380" s="388"/>
      <c r="F380" s="48"/>
      <c r="G380" s="187"/>
      <c r="H380" s="187"/>
      <c r="I380" s="48"/>
      <c r="J380" s="48"/>
      <c r="K380" s="1"/>
      <c r="L380" s="48"/>
      <c r="M380" s="50"/>
      <c r="N380" s="1" t="s">
        <v>119</v>
      </c>
      <c r="O380" s="48">
        <v>9</v>
      </c>
      <c r="P380" s="48">
        <v>7</v>
      </c>
      <c r="Q380" s="557">
        <v>38</v>
      </c>
      <c r="R380" s="48"/>
      <c r="S380" s="51">
        <f t="shared" si="29"/>
        <v>1.421875</v>
      </c>
      <c r="T380" s="70"/>
      <c r="U380" s="48"/>
      <c r="V380" s="48"/>
      <c r="W380" s="48"/>
      <c r="X380" s="48"/>
      <c r="Y380" s="1"/>
      <c r="Z380" s="47"/>
      <c r="AA380" s="48"/>
    </row>
    <row r="381" spans="1:28" ht="15.75" customHeight="1" x14ac:dyDescent="0.25">
      <c r="A381" s="860"/>
      <c r="B381" s="1216"/>
      <c r="C381" s="1271"/>
      <c r="D381" s="1337"/>
      <c r="E381" s="388"/>
      <c r="F381" s="48"/>
      <c r="G381" s="187"/>
      <c r="H381" s="187"/>
      <c r="I381" s="48"/>
      <c r="J381" s="48"/>
      <c r="K381" s="1"/>
      <c r="L381" s="48"/>
      <c r="M381" s="50"/>
      <c r="N381" s="1" t="s">
        <v>120</v>
      </c>
      <c r="O381" s="48">
        <v>6</v>
      </c>
      <c r="P381" s="48">
        <v>4</v>
      </c>
      <c r="Q381" s="557">
        <v>52</v>
      </c>
      <c r="R381" s="48"/>
      <c r="S381" s="51">
        <f t="shared" si="29"/>
        <v>2</v>
      </c>
      <c r="T381" s="70"/>
      <c r="U381" s="48"/>
      <c r="V381" s="48"/>
      <c r="W381" s="48"/>
      <c r="X381" s="48"/>
      <c r="Y381" s="1"/>
      <c r="Z381" s="47"/>
      <c r="AA381" s="48"/>
    </row>
    <row r="382" spans="1:28" ht="15.75" customHeight="1" x14ac:dyDescent="0.25">
      <c r="A382" s="860"/>
      <c r="B382" s="1216"/>
      <c r="C382" s="1271"/>
      <c r="D382" s="1338"/>
      <c r="E382" s="388"/>
      <c r="F382" s="48"/>
      <c r="G382" s="187"/>
      <c r="H382" s="187"/>
      <c r="I382" s="48"/>
      <c r="J382" s="48"/>
      <c r="K382" s="1"/>
      <c r="L382" s="48"/>
      <c r="M382" s="50"/>
      <c r="N382" s="1" t="s">
        <v>120</v>
      </c>
      <c r="O382" s="48">
        <v>6</v>
      </c>
      <c r="P382" s="48">
        <v>4</v>
      </c>
      <c r="Q382" s="557">
        <v>52</v>
      </c>
      <c r="R382" s="48"/>
      <c r="S382" s="51">
        <f t="shared" si="29"/>
        <v>2</v>
      </c>
      <c r="T382" s="70"/>
      <c r="U382" s="48"/>
      <c r="V382" s="48"/>
      <c r="W382" s="48"/>
      <c r="X382" s="48"/>
      <c r="Y382" s="1"/>
      <c r="Z382" s="47"/>
      <c r="AA382" s="48"/>
    </row>
    <row r="383" spans="1:28" ht="15.75" customHeight="1" x14ac:dyDescent="0.25">
      <c r="A383" s="860"/>
      <c r="B383" s="1216"/>
      <c r="C383" s="1271"/>
      <c r="D383" s="1338"/>
      <c r="E383" s="388"/>
      <c r="F383" s="48"/>
      <c r="G383" s="187"/>
      <c r="H383" s="187"/>
      <c r="I383" s="48"/>
      <c r="J383" s="48"/>
      <c r="K383" s="1"/>
      <c r="L383" s="48"/>
      <c r="M383" s="50"/>
      <c r="N383" s="1" t="s">
        <v>291</v>
      </c>
      <c r="O383" s="48">
        <v>39</v>
      </c>
      <c r="P383" s="48">
        <v>6</v>
      </c>
      <c r="Q383" s="557">
        <v>190</v>
      </c>
      <c r="R383" s="48"/>
      <c r="S383" s="51">
        <f t="shared" si="29"/>
        <v>20.854166666666668</v>
      </c>
      <c r="T383" s="70"/>
      <c r="U383" s="48"/>
      <c r="V383" s="48"/>
      <c r="W383" s="48"/>
      <c r="X383" s="48"/>
      <c r="Y383" s="1"/>
      <c r="Z383" s="47"/>
      <c r="AA383" s="48"/>
    </row>
    <row r="384" spans="1:28" ht="15.75" customHeight="1" x14ac:dyDescent="0.25">
      <c r="A384" s="860"/>
      <c r="B384" s="1216"/>
      <c r="C384" s="1271"/>
      <c r="D384" s="1338"/>
      <c r="E384" s="388"/>
      <c r="F384" s="48"/>
      <c r="G384" s="187"/>
      <c r="H384" s="187"/>
      <c r="I384" s="48"/>
      <c r="J384" s="48"/>
      <c r="K384" s="1"/>
      <c r="L384" s="48"/>
      <c r="M384" s="50"/>
      <c r="N384" s="1" t="s">
        <v>291</v>
      </c>
      <c r="O384" s="48">
        <v>39</v>
      </c>
      <c r="P384" s="48">
        <v>6</v>
      </c>
      <c r="Q384" s="557">
        <v>215</v>
      </c>
      <c r="R384" s="48"/>
      <c r="S384" s="51">
        <f t="shared" si="29"/>
        <v>20.854166666666668</v>
      </c>
      <c r="T384" s="70"/>
      <c r="U384" s="48"/>
      <c r="V384" s="48"/>
      <c r="W384" s="48"/>
      <c r="X384" s="48"/>
      <c r="Y384" s="1"/>
      <c r="Z384" s="47"/>
      <c r="AA384" s="48"/>
    </row>
    <row r="385" spans="1:28" ht="30" customHeight="1" x14ac:dyDescent="0.25">
      <c r="A385" s="870"/>
      <c r="B385" s="1272"/>
      <c r="C385" s="1273"/>
      <c r="D385" s="1339"/>
      <c r="E385" s="388"/>
      <c r="F385" s="48"/>
      <c r="G385" s="187"/>
      <c r="H385" s="187"/>
      <c r="I385" s="48"/>
      <c r="J385" s="48"/>
      <c r="K385" s="1"/>
      <c r="M385" s="48" t="s">
        <v>292</v>
      </c>
      <c r="N385" s="1" t="s">
        <v>293</v>
      </c>
      <c r="O385" s="48">
        <v>44</v>
      </c>
      <c r="P385" s="48">
        <v>30</v>
      </c>
      <c r="Q385" s="557">
        <v>1000</v>
      </c>
      <c r="R385" s="48"/>
      <c r="S385" s="51">
        <f t="shared" si="29"/>
        <v>120.69444444444444</v>
      </c>
      <c r="T385" s="70"/>
      <c r="U385" s="48"/>
      <c r="V385" s="48"/>
      <c r="W385" s="48"/>
      <c r="X385" s="48"/>
      <c r="Y385" s="1"/>
      <c r="Z385" s="47"/>
      <c r="AA385" s="48"/>
    </row>
    <row r="386" spans="1:28" s="78" customFormat="1" ht="85.5" customHeight="1" x14ac:dyDescent="0.25">
      <c r="A386" s="862">
        <v>29</v>
      </c>
      <c r="B386" s="1166"/>
      <c r="C386" s="1167"/>
      <c r="D386" s="234" t="s">
        <v>1178</v>
      </c>
      <c r="E386" s="397" t="s">
        <v>145</v>
      </c>
      <c r="F386" s="52" t="s">
        <v>0</v>
      </c>
      <c r="G386" s="814">
        <v>1449</v>
      </c>
      <c r="H386" s="187">
        <v>2199</v>
      </c>
      <c r="I386" s="85"/>
      <c r="J386" s="88" t="s">
        <v>55</v>
      </c>
      <c r="K386" s="19" t="s">
        <v>247</v>
      </c>
      <c r="L386" s="85">
        <v>1</v>
      </c>
      <c r="M386" s="86" t="s">
        <v>1812</v>
      </c>
      <c r="N386" s="87" t="s">
        <v>375</v>
      </c>
      <c r="O386" s="88">
        <v>10</v>
      </c>
      <c r="P386" s="88">
        <v>10</v>
      </c>
      <c r="Q386" s="562">
        <v>150</v>
      </c>
      <c r="R386" s="88"/>
      <c r="S386" s="55">
        <f t="shared" si="29"/>
        <v>13.888888888888889</v>
      </c>
      <c r="T386" s="77"/>
      <c r="U386" s="77"/>
      <c r="V386" s="77"/>
      <c r="W386" s="77"/>
      <c r="X386" s="77" t="s">
        <v>67</v>
      </c>
      <c r="Y386" s="3"/>
      <c r="Z386" s="93"/>
      <c r="AA386" s="77"/>
      <c r="AB386" s="95"/>
    </row>
    <row r="387" spans="1:28" s="78" customFormat="1" ht="48.95" customHeight="1" x14ac:dyDescent="0.25">
      <c r="A387" s="889"/>
      <c r="B387" s="1168"/>
      <c r="C387" s="1169"/>
      <c r="D387" s="144" t="s">
        <v>434</v>
      </c>
      <c r="E387" s="398"/>
      <c r="F387" s="48"/>
      <c r="G387" s="806"/>
      <c r="H387" s="187"/>
      <c r="I387" s="626"/>
      <c r="J387" s="77"/>
      <c r="K387" s="1" t="s">
        <v>435</v>
      </c>
      <c r="L387" s="75"/>
      <c r="M387" s="76"/>
      <c r="N387" s="3"/>
      <c r="O387" s="77"/>
      <c r="P387" s="77"/>
      <c r="Q387" s="557"/>
      <c r="R387" s="77"/>
      <c r="S387" s="51"/>
      <c r="T387" s="77"/>
      <c r="U387" s="77"/>
      <c r="V387" s="77"/>
      <c r="W387" s="77"/>
      <c r="X387" s="77"/>
      <c r="Y387" s="3"/>
      <c r="Z387" s="93"/>
      <c r="AA387" s="77"/>
      <c r="AB387" s="95"/>
    </row>
    <row r="388" spans="1:28" ht="43.5" customHeight="1" thickBot="1" x14ac:dyDescent="0.3">
      <c r="A388" s="863">
        <v>29</v>
      </c>
      <c r="B388" s="1266" t="s">
        <v>468</v>
      </c>
      <c r="C388" s="1232"/>
      <c r="D388" s="98" t="s">
        <v>1179</v>
      </c>
      <c r="E388" s="388" t="s">
        <v>469</v>
      </c>
      <c r="F388" s="48" t="s">
        <v>0</v>
      </c>
      <c r="G388" s="806">
        <v>459</v>
      </c>
      <c r="H388" s="187">
        <v>699</v>
      </c>
      <c r="I388" s="70"/>
      <c r="J388" s="48" t="s">
        <v>55</v>
      </c>
      <c r="K388" s="1" t="s">
        <v>471</v>
      </c>
      <c r="L388" s="70">
        <v>1</v>
      </c>
      <c r="M388" s="96" t="s">
        <v>1813</v>
      </c>
      <c r="N388" s="80" t="s">
        <v>677</v>
      </c>
      <c r="O388" s="80" t="s">
        <v>678</v>
      </c>
      <c r="P388" s="80" t="s">
        <v>679</v>
      </c>
      <c r="Q388" s="557" t="s">
        <v>473</v>
      </c>
      <c r="R388" s="48"/>
      <c r="S388" s="51"/>
      <c r="T388" s="48">
        <v>236</v>
      </c>
      <c r="U388" s="48">
        <v>10</v>
      </c>
      <c r="V388" s="48">
        <v>1.5</v>
      </c>
      <c r="W388" s="48"/>
      <c r="X388" s="48" t="s">
        <v>1860</v>
      </c>
      <c r="Y388" s="1" t="s">
        <v>192</v>
      </c>
      <c r="Z388" s="48">
        <v>1</v>
      </c>
      <c r="AA388" s="48">
        <v>5</v>
      </c>
    </row>
    <row r="389" spans="1:28" s="84" customFormat="1" ht="47.25" customHeight="1" thickBot="1" x14ac:dyDescent="0.3">
      <c r="A389" s="1026">
        <v>29</v>
      </c>
      <c r="B389" s="1269" t="s">
        <v>467</v>
      </c>
      <c r="C389" s="1270"/>
      <c r="D389" s="147" t="s">
        <v>1180</v>
      </c>
      <c r="E389" s="392" t="s">
        <v>470</v>
      </c>
      <c r="F389" s="80" t="s">
        <v>0</v>
      </c>
      <c r="G389" s="815">
        <v>599</v>
      </c>
      <c r="H389" s="672">
        <v>924</v>
      </c>
      <c r="I389" s="81"/>
      <c r="J389" s="80" t="s">
        <v>55</v>
      </c>
      <c r="K389" s="22" t="s">
        <v>472</v>
      </c>
      <c r="L389" s="81">
        <v>1</v>
      </c>
      <c r="M389" s="238" t="s">
        <v>1813</v>
      </c>
      <c r="N389" s="80" t="s">
        <v>680</v>
      </c>
      <c r="O389" s="80" t="s">
        <v>681</v>
      </c>
      <c r="P389" s="80" t="s">
        <v>682</v>
      </c>
      <c r="Q389" s="565" t="s">
        <v>474</v>
      </c>
      <c r="R389" s="80"/>
      <c r="S389" s="82"/>
      <c r="T389" s="80">
        <v>236</v>
      </c>
      <c r="U389" s="80">
        <v>25</v>
      </c>
      <c r="V389" s="80">
        <v>1.5</v>
      </c>
      <c r="W389" s="80"/>
      <c r="X389" s="80" t="s">
        <v>1860</v>
      </c>
      <c r="Y389" s="22" t="s">
        <v>192</v>
      </c>
      <c r="Z389" s="80">
        <v>1</v>
      </c>
      <c r="AA389" s="80">
        <v>5</v>
      </c>
      <c r="AB389" s="83"/>
    </row>
    <row r="390" spans="1:28" ht="104.25" customHeight="1" x14ac:dyDescent="0.25">
      <c r="A390" s="861">
        <v>29</v>
      </c>
      <c r="B390" s="1080"/>
      <c r="C390" s="1081"/>
      <c r="D390" s="137" t="s">
        <v>1428</v>
      </c>
      <c r="E390" s="388" t="s">
        <v>157</v>
      </c>
      <c r="F390" s="48" t="s">
        <v>0</v>
      </c>
      <c r="G390" s="677" t="s">
        <v>1617</v>
      </c>
      <c r="H390" s="677" t="s">
        <v>1617</v>
      </c>
      <c r="I390" s="70" t="s">
        <v>135</v>
      </c>
      <c r="J390" s="48" t="s">
        <v>55</v>
      </c>
      <c r="K390" s="1" t="s">
        <v>249</v>
      </c>
      <c r="L390" s="70">
        <v>1</v>
      </c>
      <c r="M390" s="215" t="s">
        <v>1812</v>
      </c>
      <c r="N390" s="26" t="s">
        <v>374</v>
      </c>
      <c r="O390" s="56">
        <v>8</v>
      </c>
      <c r="P390" s="56">
        <v>8</v>
      </c>
      <c r="Q390" s="560">
        <v>140</v>
      </c>
      <c r="R390" s="56"/>
      <c r="S390" s="61">
        <v>8.89</v>
      </c>
      <c r="T390" s="48">
        <v>276</v>
      </c>
      <c r="U390" s="48">
        <v>170</v>
      </c>
      <c r="V390" s="48">
        <v>120</v>
      </c>
      <c r="W390" s="48"/>
      <c r="X390" s="48" t="s">
        <v>66</v>
      </c>
      <c r="Y390" s="1" t="s">
        <v>192</v>
      </c>
      <c r="Z390" s="48">
        <v>8</v>
      </c>
      <c r="AA390" s="48">
        <v>5</v>
      </c>
      <c r="AB390" s="158" t="s">
        <v>767</v>
      </c>
    </row>
    <row r="391" spans="1:28" ht="51" customHeight="1" x14ac:dyDescent="0.25">
      <c r="A391" s="878"/>
      <c r="B391" s="39"/>
      <c r="C391" s="97"/>
      <c r="D391" s="146" t="s">
        <v>483</v>
      </c>
      <c r="E391" s="388"/>
      <c r="F391" s="48"/>
      <c r="G391" s="12"/>
      <c r="H391" s="222"/>
      <c r="I391" s="641"/>
      <c r="J391" s="641"/>
      <c r="K391" s="12"/>
      <c r="L391" s="12"/>
      <c r="M391" s="48" t="s">
        <v>292</v>
      </c>
      <c r="N391" s="1" t="s">
        <v>293</v>
      </c>
      <c r="O391" s="48">
        <v>44</v>
      </c>
      <c r="P391" s="48">
        <v>30</v>
      </c>
      <c r="Q391" s="557">
        <v>1000</v>
      </c>
      <c r="R391" s="48"/>
      <c r="S391" s="51">
        <f t="shared" ref="S391:S398" si="30">(N391*O391*P391)/$S$1</f>
        <v>120.69444444444444</v>
      </c>
      <c r="T391" s="70"/>
      <c r="U391" s="48"/>
      <c r="V391" s="48"/>
      <c r="W391" s="48"/>
      <c r="X391" s="48"/>
      <c r="Y391" s="1"/>
      <c r="Z391" s="48"/>
      <c r="AA391" s="48"/>
      <c r="AB391" s="158"/>
    </row>
    <row r="392" spans="1:28" s="84" customFormat="1" ht="66" customHeight="1" thickBot="1" x14ac:dyDescent="0.3">
      <c r="A392" s="1026">
        <v>29</v>
      </c>
      <c r="B392" s="1278" t="s">
        <v>139</v>
      </c>
      <c r="C392" s="1270"/>
      <c r="D392" s="313" t="s">
        <v>1181</v>
      </c>
      <c r="E392" s="392" t="s">
        <v>143</v>
      </c>
      <c r="F392" s="80" t="s">
        <v>0</v>
      </c>
      <c r="G392" s="815">
        <v>1649</v>
      </c>
      <c r="H392" s="672">
        <v>2549</v>
      </c>
      <c r="I392" s="81"/>
      <c r="J392" s="80" t="s">
        <v>55</v>
      </c>
      <c r="K392" s="22" t="s">
        <v>295</v>
      </c>
      <c r="L392" s="81">
        <v>1</v>
      </c>
      <c r="M392" s="245" t="s">
        <v>484</v>
      </c>
      <c r="N392" s="22" t="s">
        <v>485</v>
      </c>
      <c r="O392" s="80">
        <v>10</v>
      </c>
      <c r="P392" s="80">
        <v>10</v>
      </c>
      <c r="Q392" s="565">
        <v>175</v>
      </c>
      <c r="R392" s="80"/>
      <c r="S392" s="82">
        <f t="shared" si="30"/>
        <v>9.7222222222222214</v>
      </c>
      <c r="T392" s="80"/>
      <c r="U392" s="80"/>
      <c r="V392" s="80"/>
      <c r="W392" s="80"/>
      <c r="X392" s="80" t="s">
        <v>67</v>
      </c>
      <c r="Y392" s="22"/>
      <c r="Z392" s="80"/>
      <c r="AA392" s="80"/>
      <c r="AB392" s="83"/>
    </row>
    <row r="393" spans="1:28" s="8" customFormat="1" ht="102" customHeight="1" x14ac:dyDescent="0.25">
      <c r="A393" s="862">
        <v>29</v>
      </c>
      <c r="B393" s="644"/>
      <c r="C393" s="1081"/>
      <c r="D393" s="138" t="s">
        <v>1427</v>
      </c>
      <c r="E393" s="394" t="s">
        <v>158</v>
      </c>
      <c r="F393" s="52" t="s">
        <v>0</v>
      </c>
      <c r="G393" s="814" t="s">
        <v>1429</v>
      </c>
      <c r="H393" s="206" t="s">
        <v>1430</v>
      </c>
      <c r="I393" s="53" t="s">
        <v>136</v>
      </c>
      <c r="J393" s="52" t="s">
        <v>55</v>
      </c>
      <c r="K393" s="19" t="s">
        <v>250</v>
      </c>
      <c r="L393" s="53">
        <v>1</v>
      </c>
      <c r="M393" s="215" t="s">
        <v>1812</v>
      </c>
      <c r="N393" s="24" t="s">
        <v>116</v>
      </c>
      <c r="O393" s="79">
        <v>8</v>
      </c>
      <c r="P393" s="79">
        <v>8</v>
      </c>
      <c r="Q393" s="566">
        <v>140</v>
      </c>
      <c r="R393" s="79"/>
      <c r="S393" s="223">
        <f t="shared" si="30"/>
        <v>8.8888888888888893</v>
      </c>
      <c r="T393" s="52">
        <v>315</v>
      </c>
      <c r="U393" s="52">
        <v>170</v>
      </c>
      <c r="V393" s="52">
        <v>120</v>
      </c>
      <c r="W393" s="52"/>
      <c r="X393" s="52" t="s">
        <v>66</v>
      </c>
      <c r="Y393" s="19" t="s">
        <v>192</v>
      </c>
      <c r="Z393" s="52">
        <v>8</v>
      </c>
      <c r="AA393" s="52">
        <v>5</v>
      </c>
      <c r="AB393" s="159" t="s">
        <v>766</v>
      </c>
    </row>
    <row r="394" spans="1:28" ht="51" customHeight="1" x14ac:dyDescent="0.25">
      <c r="A394" s="878"/>
      <c r="B394" s="39"/>
      <c r="C394" s="97"/>
      <c r="D394" s="146" t="s">
        <v>483</v>
      </c>
      <c r="E394" s="388"/>
      <c r="F394" s="48"/>
      <c r="G394" s="12"/>
      <c r="H394" s="222"/>
      <c r="I394" s="641"/>
      <c r="J394" s="641"/>
      <c r="K394" s="12"/>
      <c r="L394" s="12"/>
      <c r="M394" s="94" t="s">
        <v>292</v>
      </c>
      <c r="N394" s="235" t="s">
        <v>293</v>
      </c>
      <c r="O394" s="94">
        <v>44</v>
      </c>
      <c r="P394" s="94">
        <v>30</v>
      </c>
      <c r="Q394" s="567">
        <v>1000</v>
      </c>
      <c r="R394" s="94"/>
      <c r="S394" s="236">
        <f t="shared" si="30"/>
        <v>120.69444444444444</v>
      </c>
      <c r="T394" s="70"/>
      <c r="U394" s="48"/>
      <c r="V394" s="48"/>
      <c r="W394" s="48"/>
      <c r="X394" s="48"/>
      <c r="Y394" s="1"/>
      <c r="Z394" s="48"/>
      <c r="AA394" s="48"/>
      <c r="AB394" s="158"/>
    </row>
    <row r="395" spans="1:28" s="84" customFormat="1" ht="63" customHeight="1" thickBot="1" x14ac:dyDescent="0.3">
      <c r="A395" s="1026">
        <v>29</v>
      </c>
      <c r="B395" s="1278" t="s">
        <v>140</v>
      </c>
      <c r="C395" s="1270"/>
      <c r="D395" s="313" t="s">
        <v>1182</v>
      </c>
      <c r="E395" s="392" t="s">
        <v>142</v>
      </c>
      <c r="F395" s="80" t="s">
        <v>0</v>
      </c>
      <c r="G395" s="815">
        <v>1849</v>
      </c>
      <c r="H395" s="672">
        <v>2899</v>
      </c>
      <c r="I395" s="81"/>
      <c r="J395" s="80" t="s">
        <v>55</v>
      </c>
      <c r="K395" s="22" t="s">
        <v>296</v>
      </c>
      <c r="L395" s="237">
        <v>1</v>
      </c>
      <c r="M395" s="245" t="s">
        <v>484</v>
      </c>
      <c r="N395" s="22" t="s">
        <v>485</v>
      </c>
      <c r="O395" s="80">
        <v>10</v>
      </c>
      <c r="P395" s="80">
        <v>10</v>
      </c>
      <c r="Q395" s="565">
        <v>200</v>
      </c>
      <c r="R395" s="80"/>
      <c r="S395" s="82">
        <f t="shared" si="30"/>
        <v>9.7222222222222214</v>
      </c>
      <c r="T395" s="81"/>
      <c r="U395" s="80"/>
      <c r="V395" s="80"/>
      <c r="W395" s="80"/>
      <c r="X395" s="80" t="s">
        <v>67</v>
      </c>
      <c r="Y395" s="22"/>
      <c r="Z395" s="80"/>
      <c r="AA395" s="80"/>
      <c r="AB395" s="83"/>
    </row>
    <row r="396" spans="1:28" s="8" customFormat="1" ht="101.25" customHeight="1" x14ac:dyDescent="0.25">
      <c r="A396" s="862">
        <v>29</v>
      </c>
      <c r="B396" s="644"/>
      <c r="C396" s="1081"/>
      <c r="D396" s="138" t="s">
        <v>1184</v>
      </c>
      <c r="E396" s="394" t="s">
        <v>159</v>
      </c>
      <c r="F396" s="52" t="s">
        <v>0</v>
      </c>
      <c r="G396" s="814">
        <v>16249</v>
      </c>
      <c r="H396" s="206">
        <v>22999</v>
      </c>
      <c r="I396" s="53" t="s">
        <v>137</v>
      </c>
      <c r="J396" s="52" t="s">
        <v>55</v>
      </c>
      <c r="K396" s="19" t="s">
        <v>251</v>
      </c>
      <c r="L396" s="101">
        <v>1</v>
      </c>
      <c r="M396" s="54" t="s">
        <v>1812</v>
      </c>
      <c r="N396" s="19" t="s">
        <v>116</v>
      </c>
      <c r="O396" s="52">
        <v>8</v>
      </c>
      <c r="P396" s="52">
        <v>8</v>
      </c>
      <c r="Q396" s="562">
        <v>140</v>
      </c>
      <c r="R396" s="52"/>
      <c r="S396" s="55">
        <f t="shared" si="30"/>
        <v>8.8888888888888893</v>
      </c>
      <c r="T396" s="53">
        <v>354</v>
      </c>
      <c r="U396" s="52">
        <v>170</v>
      </c>
      <c r="V396" s="52">
        <v>120</v>
      </c>
      <c r="W396" s="52"/>
      <c r="X396" s="52" t="s">
        <v>66</v>
      </c>
      <c r="Y396" s="19" t="s">
        <v>192</v>
      </c>
      <c r="Z396" s="52">
        <v>8</v>
      </c>
      <c r="AA396" s="52">
        <v>5</v>
      </c>
      <c r="AB396" s="314" t="s">
        <v>765</v>
      </c>
    </row>
    <row r="397" spans="1:28" ht="51" customHeight="1" x14ac:dyDescent="0.25">
      <c r="A397" s="878"/>
      <c r="B397" s="39"/>
      <c r="C397" s="97"/>
      <c r="D397" s="146" t="s">
        <v>483</v>
      </c>
      <c r="E397" s="388"/>
      <c r="F397" s="48"/>
      <c r="G397" s="12"/>
      <c r="H397" s="222"/>
      <c r="I397" s="641"/>
      <c r="J397" s="641"/>
      <c r="K397" s="12"/>
      <c r="L397" s="12"/>
      <c r="M397" s="94" t="s">
        <v>292</v>
      </c>
      <c r="N397" s="235" t="s">
        <v>293</v>
      </c>
      <c r="O397" s="94">
        <v>44</v>
      </c>
      <c r="P397" s="94">
        <v>30</v>
      </c>
      <c r="Q397" s="567">
        <v>1000</v>
      </c>
      <c r="R397" s="94"/>
      <c r="S397" s="236">
        <f t="shared" si="30"/>
        <v>120.69444444444444</v>
      </c>
      <c r="T397" s="70"/>
      <c r="U397" s="48"/>
      <c r="V397" s="48"/>
      <c r="W397" s="48"/>
      <c r="X397" s="48"/>
      <c r="Y397" s="1"/>
      <c r="Z397" s="48"/>
      <c r="AA397" s="48"/>
      <c r="AB397" s="158"/>
    </row>
    <row r="398" spans="1:28" ht="89.25" customHeight="1" x14ac:dyDescent="0.25">
      <c r="A398" s="863">
        <v>29</v>
      </c>
      <c r="B398" s="1265"/>
      <c r="C398" s="1232"/>
      <c r="D398" s="144" t="s">
        <v>1187</v>
      </c>
      <c r="E398" s="388" t="s">
        <v>141</v>
      </c>
      <c r="F398" s="48" t="s">
        <v>0</v>
      </c>
      <c r="G398" s="806">
        <v>2099</v>
      </c>
      <c r="H398" s="187">
        <v>3149</v>
      </c>
      <c r="I398" s="70"/>
      <c r="J398" s="48" t="s">
        <v>55</v>
      </c>
      <c r="K398" s="1" t="s">
        <v>297</v>
      </c>
      <c r="L398" s="17">
        <v>1</v>
      </c>
      <c r="M398" s="50" t="s">
        <v>486</v>
      </c>
      <c r="N398" s="1" t="s">
        <v>485</v>
      </c>
      <c r="O398" s="48">
        <v>10</v>
      </c>
      <c r="P398" s="48">
        <v>10</v>
      </c>
      <c r="Q398" s="557">
        <v>225</v>
      </c>
      <c r="R398" s="48"/>
      <c r="S398" s="51">
        <f t="shared" si="30"/>
        <v>9.7222222222222214</v>
      </c>
      <c r="T398" s="70"/>
      <c r="U398" s="48"/>
      <c r="V398" s="48"/>
      <c r="W398" s="48"/>
      <c r="X398" s="48" t="s">
        <v>67</v>
      </c>
      <c r="Y398" s="1"/>
      <c r="Z398" s="48"/>
      <c r="AA398" s="48"/>
    </row>
    <row r="399" spans="1:28" ht="38.1" customHeight="1" x14ac:dyDescent="0.25">
      <c r="A399" s="862">
        <v>29</v>
      </c>
      <c r="B399" s="1266" t="s">
        <v>569</v>
      </c>
      <c r="C399" s="1232"/>
      <c r="D399" s="98" t="s">
        <v>1185</v>
      </c>
      <c r="E399" s="388" t="s">
        <v>571</v>
      </c>
      <c r="F399" s="48" t="s">
        <v>0</v>
      </c>
      <c r="G399" s="806">
        <v>674</v>
      </c>
      <c r="H399" s="187">
        <v>1049</v>
      </c>
      <c r="I399" s="70"/>
      <c r="J399" s="48" t="s">
        <v>55</v>
      </c>
      <c r="K399" s="1" t="s">
        <v>579</v>
      </c>
      <c r="L399" s="17">
        <v>1</v>
      </c>
      <c r="M399" s="96" t="s">
        <v>1813</v>
      </c>
      <c r="N399" s="1" t="s">
        <v>671</v>
      </c>
      <c r="O399" s="1" t="s">
        <v>672</v>
      </c>
      <c r="P399" s="1" t="s">
        <v>673</v>
      </c>
      <c r="Q399" s="557" t="s">
        <v>473</v>
      </c>
      <c r="R399" s="48"/>
      <c r="S399" s="51"/>
      <c r="T399" s="70">
        <v>236</v>
      </c>
      <c r="U399" s="48">
        <v>10</v>
      </c>
      <c r="V399" s="48">
        <v>1.5</v>
      </c>
      <c r="W399" s="48"/>
      <c r="X399" s="48" t="s">
        <v>68</v>
      </c>
      <c r="Y399" s="1" t="s">
        <v>192</v>
      </c>
      <c r="Z399" s="48">
        <v>1</v>
      </c>
      <c r="AA399" s="48">
        <v>5</v>
      </c>
    </row>
    <row r="400" spans="1:28" s="84" customFormat="1" ht="47.25" customHeight="1" thickBot="1" x14ac:dyDescent="0.3">
      <c r="A400" s="1026">
        <v>29</v>
      </c>
      <c r="B400" s="1269" t="s">
        <v>570</v>
      </c>
      <c r="C400" s="1270"/>
      <c r="D400" s="147" t="s">
        <v>1186</v>
      </c>
      <c r="E400" s="392" t="s">
        <v>572</v>
      </c>
      <c r="F400" s="80" t="s">
        <v>0</v>
      </c>
      <c r="G400" s="815">
        <v>924</v>
      </c>
      <c r="H400" s="672">
        <v>1399</v>
      </c>
      <c r="I400" s="81"/>
      <c r="J400" s="80" t="s">
        <v>55</v>
      </c>
      <c r="K400" s="22" t="s">
        <v>580</v>
      </c>
      <c r="L400" s="237">
        <v>1</v>
      </c>
      <c r="M400" s="238" t="s">
        <v>1813</v>
      </c>
      <c r="N400" s="22" t="s">
        <v>674</v>
      </c>
      <c r="O400" s="22" t="s">
        <v>675</v>
      </c>
      <c r="P400" s="22" t="s">
        <v>676</v>
      </c>
      <c r="Q400" s="565" t="s">
        <v>474</v>
      </c>
      <c r="R400" s="80"/>
      <c r="S400" s="82"/>
      <c r="T400" s="81">
        <v>236</v>
      </c>
      <c r="U400" s="80">
        <v>25</v>
      </c>
      <c r="V400" s="80">
        <v>1.5</v>
      </c>
      <c r="W400" s="80"/>
      <c r="X400" s="80" t="s">
        <v>68</v>
      </c>
      <c r="Y400" s="22" t="s">
        <v>192</v>
      </c>
      <c r="Z400" s="80">
        <v>1</v>
      </c>
      <c r="AA400" s="80">
        <v>5</v>
      </c>
      <c r="AB400" s="83"/>
    </row>
    <row r="401" spans="1:28" s="8" customFormat="1" ht="74.099999999999994" customHeight="1" thickBot="1" x14ac:dyDescent="0.3">
      <c r="A401" s="862">
        <v>29</v>
      </c>
      <c r="B401" s="1215"/>
      <c r="C401" s="998"/>
      <c r="D401" s="273" t="s">
        <v>489</v>
      </c>
      <c r="E401" s="336" t="s">
        <v>490</v>
      </c>
      <c r="F401" s="80" t="s">
        <v>0</v>
      </c>
      <c r="G401" s="814">
        <v>5199</v>
      </c>
      <c r="H401" s="206">
        <v>7499</v>
      </c>
      <c r="I401" s="627"/>
      <c r="J401" s="52" t="s">
        <v>55</v>
      </c>
      <c r="K401" s="325" t="s">
        <v>581</v>
      </c>
      <c r="L401" s="53"/>
      <c r="M401" s="189" t="s">
        <v>1812</v>
      </c>
      <c r="N401" s="190"/>
      <c r="O401" s="52"/>
      <c r="P401" s="52"/>
      <c r="Q401" s="562"/>
      <c r="R401" s="52"/>
      <c r="S401" s="55"/>
      <c r="T401" s="52"/>
      <c r="U401" s="52"/>
      <c r="V401" s="52"/>
      <c r="W401" s="52"/>
      <c r="X401" s="52"/>
      <c r="Y401" s="190"/>
      <c r="Z401" s="326"/>
      <c r="AA401" s="52"/>
      <c r="AB401" s="225"/>
    </row>
    <row r="402" spans="1:28" ht="68.099999999999994" customHeight="1" thickBot="1" x14ac:dyDescent="0.3">
      <c r="A402" s="861"/>
      <c r="B402" s="1272"/>
      <c r="C402" s="320"/>
      <c r="D402" s="146" t="s">
        <v>491</v>
      </c>
      <c r="E402" s="344" t="s">
        <v>492</v>
      </c>
      <c r="F402" s="80" t="s">
        <v>0</v>
      </c>
      <c r="G402" s="806">
        <v>6899</v>
      </c>
      <c r="H402" s="187">
        <v>9199</v>
      </c>
      <c r="I402" s="628"/>
      <c r="J402" s="48" t="s">
        <v>55</v>
      </c>
      <c r="K402" s="188" t="s">
        <v>582</v>
      </c>
      <c r="L402" s="70"/>
      <c r="M402" s="103" t="s">
        <v>1812</v>
      </c>
      <c r="N402" s="104"/>
      <c r="O402" s="48"/>
      <c r="P402" s="48"/>
      <c r="Q402" s="557"/>
      <c r="R402" s="48"/>
      <c r="S402" s="51"/>
      <c r="T402" s="48"/>
      <c r="U402" s="48"/>
      <c r="V402" s="48"/>
      <c r="W402" s="48"/>
      <c r="X402" s="48"/>
      <c r="Y402" s="104"/>
      <c r="Z402" s="47"/>
      <c r="AA402" s="48"/>
    </row>
    <row r="403" spans="1:28" s="84" customFormat="1" ht="47.25" customHeight="1" thickBot="1" x14ac:dyDescent="0.3">
      <c r="A403" s="890"/>
      <c r="B403" s="1269" t="s">
        <v>598</v>
      </c>
      <c r="C403" s="1270"/>
      <c r="D403" s="174" t="s">
        <v>599</v>
      </c>
      <c r="E403" s="392"/>
      <c r="F403" s="80"/>
      <c r="G403" s="815"/>
      <c r="H403" s="672"/>
      <c r="I403" s="81"/>
      <c r="J403" s="80"/>
      <c r="K403" s="22"/>
      <c r="L403" s="81"/>
      <c r="M403" s="238"/>
      <c r="N403" s="22"/>
      <c r="O403" s="80"/>
      <c r="P403" s="80"/>
      <c r="Q403" s="565"/>
      <c r="R403" s="80"/>
      <c r="S403" s="82"/>
      <c r="T403" s="80"/>
      <c r="U403" s="80"/>
      <c r="V403" s="80"/>
      <c r="W403" s="80"/>
      <c r="X403" s="80"/>
      <c r="Y403" s="22"/>
      <c r="Z403" s="80"/>
      <c r="AA403" s="80"/>
      <c r="AB403" s="83"/>
    </row>
    <row r="404" spans="1:28" s="540" customFormat="1" ht="30" customHeight="1" thickBot="1" x14ac:dyDescent="0.3">
      <c r="A404" s="887"/>
      <c r="B404" s="539" t="s">
        <v>107</v>
      </c>
      <c r="D404" s="541"/>
      <c r="E404" s="542"/>
      <c r="F404" s="543"/>
      <c r="G404" s="526"/>
      <c r="H404" s="526"/>
      <c r="I404" s="543"/>
      <c r="J404" s="544"/>
      <c r="K404" s="1041"/>
      <c r="L404" s="545"/>
      <c r="M404" s="555"/>
      <c r="N404" s="525"/>
      <c r="O404" s="525"/>
      <c r="P404" s="525"/>
      <c r="Q404" s="545"/>
      <c r="R404" s="545"/>
      <c r="S404" s="548"/>
      <c r="T404" s="525"/>
      <c r="U404" s="525"/>
      <c r="V404" s="545"/>
      <c r="W404" s="555"/>
      <c r="X404" s="543"/>
      <c r="Y404" s="543"/>
      <c r="Z404" s="549"/>
      <c r="AA404" s="550"/>
      <c r="AB404" s="525"/>
    </row>
    <row r="405" spans="1:28" s="13" customFormat="1" ht="100.35" customHeight="1" x14ac:dyDescent="0.25">
      <c r="A405" s="891">
        <v>30</v>
      </c>
      <c r="C405" s="21" t="s">
        <v>310</v>
      </c>
      <c r="D405" s="142" t="s">
        <v>519</v>
      </c>
      <c r="E405" s="398" t="s">
        <v>302</v>
      </c>
      <c r="F405" s="77" t="s">
        <v>14</v>
      </c>
      <c r="G405" s="206">
        <v>359</v>
      </c>
      <c r="H405" s="677">
        <v>524</v>
      </c>
      <c r="I405" s="305" t="s">
        <v>23</v>
      </c>
      <c r="J405" s="305" t="s">
        <v>10</v>
      </c>
      <c r="K405" s="3" t="s">
        <v>174</v>
      </c>
      <c r="L405" s="75">
        <v>1</v>
      </c>
      <c r="M405" s="1063" t="s">
        <v>1813</v>
      </c>
      <c r="N405" s="3" t="s">
        <v>301</v>
      </c>
      <c r="O405" s="77">
        <v>22</v>
      </c>
      <c r="P405" s="77">
        <v>4</v>
      </c>
      <c r="Q405" s="557">
        <v>28</v>
      </c>
      <c r="R405" s="77">
        <v>125</v>
      </c>
      <c r="S405" s="51">
        <f t="shared" ref="S405:S407" si="31">(N405*O405*P405)/1728</f>
        <v>3.7175925925925926</v>
      </c>
      <c r="T405" s="77">
        <v>59</v>
      </c>
      <c r="U405" s="77">
        <v>32</v>
      </c>
      <c r="V405" s="77" t="s">
        <v>206</v>
      </c>
      <c r="W405" s="77">
        <v>22</v>
      </c>
      <c r="X405" s="77" t="s">
        <v>24</v>
      </c>
      <c r="Y405" s="3" t="s">
        <v>60</v>
      </c>
      <c r="Z405" s="77">
        <v>1</v>
      </c>
      <c r="AA405" s="77">
        <v>20</v>
      </c>
      <c r="AB405" s="154" t="s">
        <v>749</v>
      </c>
    </row>
    <row r="406" spans="1:28" s="12" customFormat="1" ht="141" customHeight="1" x14ac:dyDescent="0.25">
      <c r="A406" s="891">
        <v>30</v>
      </c>
      <c r="C406" s="20" t="s">
        <v>209</v>
      </c>
      <c r="D406" s="137" t="s">
        <v>1887</v>
      </c>
      <c r="E406" s="388" t="s">
        <v>975</v>
      </c>
      <c r="F406" s="48" t="s">
        <v>168</v>
      </c>
      <c r="G406" s="187">
        <v>149</v>
      </c>
      <c r="H406" s="187">
        <v>229</v>
      </c>
      <c r="I406" s="48"/>
      <c r="J406" s="48" t="s">
        <v>10</v>
      </c>
      <c r="K406" s="4" t="s">
        <v>173</v>
      </c>
      <c r="L406" s="70">
        <v>1</v>
      </c>
      <c r="M406" s="96" t="s">
        <v>1813</v>
      </c>
      <c r="N406" s="1">
        <v>57</v>
      </c>
      <c r="O406" s="48">
        <v>28</v>
      </c>
      <c r="P406" s="48">
        <v>2</v>
      </c>
      <c r="Q406" s="557">
        <v>16</v>
      </c>
      <c r="R406" s="48">
        <v>117</v>
      </c>
      <c r="S406" s="51">
        <f t="shared" si="31"/>
        <v>1.8472222222222223</v>
      </c>
      <c r="T406" s="48">
        <v>50</v>
      </c>
      <c r="U406" s="48">
        <v>23</v>
      </c>
      <c r="V406" s="48" t="s">
        <v>205</v>
      </c>
      <c r="W406" s="48">
        <v>13.5</v>
      </c>
      <c r="X406" s="48" t="s">
        <v>1861</v>
      </c>
      <c r="Y406" s="1" t="s">
        <v>60</v>
      </c>
      <c r="Z406" s="48">
        <v>1</v>
      </c>
      <c r="AA406" s="48">
        <v>5</v>
      </c>
      <c r="AB406" s="153" t="s">
        <v>750</v>
      </c>
    </row>
    <row r="407" spans="1:28" s="13" customFormat="1" ht="87.75" customHeight="1" x14ac:dyDescent="0.25">
      <c r="A407" s="891">
        <v>30</v>
      </c>
      <c r="D407" s="142" t="s">
        <v>520</v>
      </c>
      <c r="E407" s="398" t="s">
        <v>22</v>
      </c>
      <c r="F407" s="77" t="s">
        <v>14</v>
      </c>
      <c r="G407" s="187">
        <v>139</v>
      </c>
      <c r="H407" s="187">
        <v>219</v>
      </c>
      <c r="I407" s="77" t="s">
        <v>12</v>
      </c>
      <c r="J407" s="77" t="s">
        <v>10</v>
      </c>
      <c r="K407" s="3" t="s">
        <v>175</v>
      </c>
      <c r="L407" s="75">
        <v>1</v>
      </c>
      <c r="M407" s="96" t="s">
        <v>1813</v>
      </c>
      <c r="N407" s="3" t="s">
        <v>43</v>
      </c>
      <c r="O407" s="77">
        <v>28.3</v>
      </c>
      <c r="P407" s="77">
        <v>2</v>
      </c>
      <c r="Q407" s="557">
        <v>15</v>
      </c>
      <c r="R407" s="77">
        <v>108</v>
      </c>
      <c r="S407" s="51">
        <f t="shared" si="31"/>
        <v>1.5722222222222224</v>
      </c>
      <c r="T407" s="77">
        <v>48</v>
      </c>
      <c r="U407" s="77">
        <v>40</v>
      </c>
      <c r="V407" s="77" t="s">
        <v>207</v>
      </c>
      <c r="W407" s="77">
        <v>10.8</v>
      </c>
      <c r="X407" s="77" t="s">
        <v>18</v>
      </c>
      <c r="Y407" s="3" t="s">
        <v>60</v>
      </c>
      <c r="Z407" s="77">
        <v>1</v>
      </c>
      <c r="AA407" s="77">
        <v>40</v>
      </c>
      <c r="AB407" s="154" t="s">
        <v>748</v>
      </c>
    </row>
    <row r="408" spans="1:28" s="11" customFormat="1" ht="124.5" customHeight="1" x14ac:dyDescent="0.25">
      <c r="A408" s="891">
        <v>30</v>
      </c>
      <c r="B408" s="32"/>
      <c r="C408" s="20"/>
      <c r="D408" s="137" t="s">
        <v>844</v>
      </c>
      <c r="E408" s="344" t="s">
        <v>666</v>
      </c>
      <c r="F408" s="48" t="s">
        <v>439</v>
      </c>
      <c r="G408" s="291">
        <v>129.97999999999999</v>
      </c>
      <c r="H408" s="291">
        <v>219.99</v>
      </c>
      <c r="I408" s="48" t="s">
        <v>42</v>
      </c>
      <c r="J408" s="48" t="s">
        <v>10</v>
      </c>
      <c r="K408" s="104" t="s">
        <v>667</v>
      </c>
      <c r="L408" s="70">
        <v>1</v>
      </c>
      <c r="M408" s="96" t="s">
        <v>1813</v>
      </c>
      <c r="N408" s="104" t="s">
        <v>668</v>
      </c>
      <c r="O408" s="48">
        <v>27</v>
      </c>
      <c r="P408" s="48">
        <v>8</v>
      </c>
      <c r="Q408" s="557">
        <v>48</v>
      </c>
      <c r="R408" s="48">
        <v>121</v>
      </c>
      <c r="S408" s="51">
        <f>(N408*O408*P408)/1728</f>
        <v>6.375</v>
      </c>
      <c r="T408" s="48">
        <v>51</v>
      </c>
      <c r="U408" s="48">
        <v>24</v>
      </c>
      <c r="V408" s="48">
        <v>24</v>
      </c>
      <c r="W408" s="48">
        <v>45</v>
      </c>
      <c r="X408" s="48" t="s">
        <v>1862</v>
      </c>
      <c r="Y408" s="104" t="s">
        <v>328</v>
      </c>
      <c r="Z408" s="48">
        <v>1</v>
      </c>
      <c r="AA408" s="48"/>
      <c r="AB408" s="192" t="s">
        <v>747</v>
      </c>
    </row>
    <row r="409" spans="1:28" s="11" customFormat="1" ht="86.1" customHeight="1" x14ac:dyDescent="0.25">
      <c r="A409" s="891">
        <v>30</v>
      </c>
      <c r="B409" s="32"/>
      <c r="C409" s="20"/>
      <c r="D409" s="137" t="s">
        <v>847</v>
      </c>
      <c r="E409" s="348">
        <v>20342</v>
      </c>
      <c r="F409" s="48" t="s">
        <v>846</v>
      </c>
      <c r="G409" s="291">
        <v>84</v>
      </c>
      <c r="H409" s="291">
        <v>139</v>
      </c>
      <c r="I409" s="48" t="s">
        <v>42</v>
      </c>
      <c r="J409" s="48" t="s">
        <v>10</v>
      </c>
      <c r="K409" s="104" t="s">
        <v>845</v>
      </c>
      <c r="L409" s="70">
        <v>1</v>
      </c>
      <c r="M409" s="96" t="s">
        <v>1813</v>
      </c>
      <c r="N409" s="104" t="s">
        <v>668</v>
      </c>
      <c r="O409" s="48">
        <v>27</v>
      </c>
      <c r="P409" s="48">
        <v>3</v>
      </c>
      <c r="Q409" s="557">
        <v>10</v>
      </c>
      <c r="R409" s="48"/>
      <c r="S409" s="51">
        <f>(N409*O409*P409)/1728</f>
        <v>2.390625</v>
      </c>
      <c r="T409" s="48">
        <v>51</v>
      </c>
      <c r="U409" s="48">
        <v>24</v>
      </c>
      <c r="V409" s="48">
        <v>16</v>
      </c>
      <c r="W409" s="48">
        <v>45</v>
      </c>
      <c r="X409" s="48" t="s">
        <v>1861</v>
      </c>
      <c r="Y409" s="104" t="s">
        <v>328</v>
      </c>
      <c r="Z409" s="48">
        <v>1</v>
      </c>
      <c r="AA409" s="48"/>
      <c r="AB409" s="192" t="s">
        <v>747</v>
      </c>
    </row>
    <row r="410" spans="1:28" s="11" customFormat="1" ht="102" customHeight="1" x14ac:dyDescent="0.25">
      <c r="A410" s="891">
        <v>30</v>
      </c>
      <c r="B410" s="32"/>
      <c r="C410" s="20"/>
      <c r="D410" s="137" t="s">
        <v>848</v>
      </c>
      <c r="E410" s="348">
        <v>20471</v>
      </c>
      <c r="F410" s="48" t="s">
        <v>439</v>
      </c>
      <c r="G410" s="291">
        <v>94</v>
      </c>
      <c r="H410" s="291">
        <v>149</v>
      </c>
      <c r="I410" s="48" t="s">
        <v>42</v>
      </c>
      <c r="J410" s="48" t="s">
        <v>10</v>
      </c>
      <c r="K410" s="104" t="s">
        <v>849</v>
      </c>
      <c r="L410" s="70">
        <v>1</v>
      </c>
      <c r="M410" s="96" t="s">
        <v>1813</v>
      </c>
      <c r="N410" s="104" t="s">
        <v>668</v>
      </c>
      <c r="O410" s="48">
        <v>27</v>
      </c>
      <c r="P410" s="48">
        <v>5</v>
      </c>
      <c r="Q410" s="557">
        <v>38</v>
      </c>
      <c r="R410" s="48"/>
      <c r="S410" s="51">
        <f>(N410*O410*P410)/1728</f>
        <v>3.984375</v>
      </c>
      <c r="T410" s="48">
        <v>51</v>
      </c>
      <c r="U410" s="48">
        <v>24</v>
      </c>
      <c r="V410" s="48" t="s">
        <v>206</v>
      </c>
      <c r="W410" s="48">
        <v>45</v>
      </c>
      <c r="X410" s="48" t="s">
        <v>1863</v>
      </c>
      <c r="Y410" s="104" t="s">
        <v>328</v>
      </c>
      <c r="Z410" s="48">
        <v>1</v>
      </c>
      <c r="AA410" s="48"/>
      <c r="AB410" s="192" t="s">
        <v>747</v>
      </c>
    </row>
    <row r="411" spans="1:28" s="11" customFormat="1" ht="102.95" customHeight="1" x14ac:dyDescent="0.25">
      <c r="A411" s="886">
        <v>31</v>
      </c>
      <c r="B411" s="9"/>
      <c r="D411" s="137" t="s">
        <v>543</v>
      </c>
      <c r="E411" s="348">
        <v>645115</v>
      </c>
      <c r="F411" s="48" t="s">
        <v>316</v>
      </c>
      <c r="G411" s="187">
        <v>60</v>
      </c>
      <c r="H411" s="187">
        <v>95</v>
      </c>
      <c r="I411" s="48"/>
      <c r="J411" s="48" t="s">
        <v>55</v>
      </c>
      <c r="K411" s="271">
        <v>4023122221029</v>
      </c>
      <c r="L411" s="48">
        <v>1</v>
      </c>
      <c r="M411" s="96" t="s">
        <v>1813</v>
      </c>
      <c r="N411" s="104" t="s">
        <v>150</v>
      </c>
      <c r="O411" s="48">
        <v>12</v>
      </c>
      <c r="P411" s="48">
        <v>12</v>
      </c>
      <c r="Q411" s="557">
        <v>7</v>
      </c>
      <c r="R411" s="48">
        <v>73</v>
      </c>
      <c r="S411" s="51">
        <v>2.72</v>
      </c>
      <c r="T411" s="48">
        <v>21.5</v>
      </c>
      <c r="U411" s="48">
        <v>1.5</v>
      </c>
      <c r="V411" s="48">
        <v>10</v>
      </c>
      <c r="W411" s="48">
        <v>3</v>
      </c>
      <c r="X411" s="48" t="s">
        <v>342</v>
      </c>
      <c r="Y411" s="104" t="s">
        <v>328</v>
      </c>
      <c r="Z411" s="48">
        <v>1</v>
      </c>
      <c r="AA411" s="48">
        <v>10</v>
      </c>
      <c r="AB411" s="253" t="s">
        <v>744</v>
      </c>
    </row>
    <row r="412" spans="1:28" s="11" customFormat="1" ht="111" customHeight="1" x14ac:dyDescent="0.25">
      <c r="A412" s="886">
        <v>31</v>
      </c>
      <c r="B412" s="9"/>
      <c r="C412" s="99"/>
      <c r="D412" s="137" t="s">
        <v>544</v>
      </c>
      <c r="E412" s="348">
        <v>645116</v>
      </c>
      <c r="F412" s="48" t="s">
        <v>316</v>
      </c>
      <c r="G412" s="187">
        <v>70</v>
      </c>
      <c r="H412" s="187">
        <v>110</v>
      </c>
      <c r="I412" s="48"/>
      <c r="J412" s="48" t="s">
        <v>55</v>
      </c>
      <c r="K412" s="271">
        <v>4023122255246</v>
      </c>
      <c r="L412" s="70">
        <v>1</v>
      </c>
      <c r="M412" s="96" t="s">
        <v>1813</v>
      </c>
      <c r="N412" s="104" t="s">
        <v>151</v>
      </c>
      <c r="O412" s="48">
        <v>15</v>
      </c>
      <c r="P412" s="48">
        <v>15</v>
      </c>
      <c r="Q412" s="557">
        <v>8</v>
      </c>
      <c r="R412" s="48">
        <v>73</v>
      </c>
      <c r="S412" s="51">
        <v>2.72</v>
      </c>
      <c r="T412" s="48">
        <v>21.5</v>
      </c>
      <c r="U412" s="48">
        <v>1.5</v>
      </c>
      <c r="V412" s="48">
        <v>10</v>
      </c>
      <c r="W412" s="48">
        <v>3</v>
      </c>
      <c r="X412" s="48" t="s">
        <v>342</v>
      </c>
      <c r="Y412" s="104" t="s">
        <v>328</v>
      </c>
      <c r="Z412" s="48">
        <v>1</v>
      </c>
      <c r="AA412" s="48">
        <v>10</v>
      </c>
      <c r="AB412" s="253" t="s">
        <v>745</v>
      </c>
    </row>
    <row r="413" spans="1:28" s="11" customFormat="1" ht="105.95" customHeight="1" x14ac:dyDescent="0.25">
      <c r="A413" s="886">
        <v>31</v>
      </c>
      <c r="B413" s="9"/>
      <c r="C413" s="99"/>
      <c r="D413" s="137" t="s">
        <v>1511</v>
      </c>
      <c r="E413" s="348">
        <v>645113</v>
      </c>
      <c r="F413" s="48" t="s">
        <v>316</v>
      </c>
      <c r="G413" s="673">
        <v>55</v>
      </c>
      <c r="H413" s="673">
        <v>99</v>
      </c>
      <c r="I413" s="48"/>
      <c r="J413" s="48" t="s">
        <v>55</v>
      </c>
      <c r="K413" s="271">
        <v>4023122267614</v>
      </c>
      <c r="L413" s="70">
        <v>1</v>
      </c>
      <c r="M413" s="96" t="s">
        <v>1813</v>
      </c>
      <c r="N413" s="104" t="s">
        <v>151</v>
      </c>
      <c r="O413" s="48">
        <v>15</v>
      </c>
      <c r="P413" s="48">
        <v>15</v>
      </c>
      <c r="Q413" s="557">
        <v>8</v>
      </c>
      <c r="R413" s="48">
        <v>73</v>
      </c>
      <c r="S413" s="51">
        <v>2.72</v>
      </c>
      <c r="T413" s="48">
        <v>21.5</v>
      </c>
      <c r="U413" s="48">
        <v>1.5</v>
      </c>
      <c r="V413" s="48">
        <v>10</v>
      </c>
      <c r="W413" s="48">
        <v>3</v>
      </c>
      <c r="X413" s="48" t="s">
        <v>342</v>
      </c>
      <c r="Y413" s="104" t="s">
        <v>328</v>
      </c>
      <c r="Z413" s="48">
        <v>1</v>
      </c>
      <c r="AA413" s="48">
        <v>10</v>
      </c>
      <c r="AB413" s="253" t="s">
        <v>745</v>
      </c>
    </row>
    <row r="414" spans="1:28" s="11" customFormat="1" ht="105.95" customHeight="1" x14ac:dyDescent="0.25">
      <c r="A414" s="886">
        <v>31</v>
      </c>
      <c r="B414" s="9"/>
      <c r="C414" s="99"/>
      <c r="D414" s="967" t="s">
        <v>1510</v>
      </c>
      <c r="E414" s="348">
        <v>645111</v>
      </c>
      <c r="F414" s="48" t="s">
        <v>316</v>
      </c>
      <c r="G414" s="291">
        <v>55</v>
      </c>
      <c r="H414" s="291">
        <v>99</v>
      </c>
      <c r="I414" s="48"/>
      <c r="J414" s="48" t="s">
        <v>55</v>
      </c>
      <c r="K414" s="271">
        <v>4023122266952</v>
      </c>
      <c r="L414" s="70">
        <v>1</v>
      </c>
      <c r="M414" s="96" t="s">
        <v>1813</v>
      </c>
      <c r="N414" s="104" t="s">
        <v>151</v>
      </c>
      <c r="O414" s="48">
        <v>15</v>
      </c>
      <c r="P414" s="48">
        <v>15</v>
      </c>
      <c r="Q414" s="557">
        <v>8</v>
      </c>
      <c r="R414" s="48">
        <v>73</v>
      </c>
      <c r="S414" s="51">
        <v>2.72</v>
      </c>
      <c r="T414" s="48">
        <v>21.5</v>
      </c>
      <c r="U414" s="48">
        <v>1.5</v>
      </c>
      <c r="V414" s="48">
        <v>10</v>
      </c>
      <c r="W414" s="48">
        <v>3</v>
      </c>
      <c r="X414" s="48" t="s">
        <v>342</v>
      </c>
      <c r="Y414" s="104" t="s">
        <v>328</v>
      </c>
      <c r="Z414" s="48">
        <v>1</v>
      </c>
      <c r="AA414" s="48">
        <v>10</v>
      </c>
      <c r="AB414" s="253" t="s">
        <v>745</v>
      </c>
    </row>
    <row r="415" spans="1:28" s="11" customFormat="1" ht="129.94999999999999" customHeight="1" x14ac:dyDescent="0.25">
      <c r="A415" s="886">
        <v>31</v>
      </c>
      <c r="B415" s="9"/>
      <c r="C415" s="99"/>
      <c r="D415" s="432" t="s">
        <v>545</v>
      </c>
      <c r="E415" s="348">
        <v>645117</v>
      </c>
      <c r="F415" s="48" t="s">
        <v>316</v>
      </c>
      <c r="G415" s="187">
        <v>70</v>
      </c>
      <c r="H415" s="187">
        <v>119</v>
      </c>
      <c r="I415" s="48"/>
      <c r="J415" s="48" t="s">
        <v>55</v>
      </c>
      <c r="K415" s="271">
        <v>4023122255253</v>
      </c>
      <c r="L415" s="70">
        <v>1</v>
      </c>
      <c r="M415" s="96" t="s">
        <v>1813</v>
      </c>
      <c r="N415" s="104" t="s">
        <v>151</v>
      </c>
      <c r="O415" s="48">
        <v>15</v>
      </c>
      <c r="P415" s="48">
        <v>15</v>
      </c>
      <c r="Q415" s="557">
        <v>8</v>
      </c>
      <c r="R415" s="48">
        <v>73</v>
      </c>
      <c r="S415" s="51">
        <v>2.72</v>
      </c>
      <c r="T415" s="48">
        <v>21.5</v>
      </c>
      <c r="U415" s="48">
        <v>1.5</v>
      </c>
      <c r="V415" s="48">
        <v>10</v>
      </c>
      <c r="W415" s="48">
        <v>3</v>
      </c>
      <c r="X415" s="48" t="s">
        <v>342</v>
      </c>
      <c r="Y415" s="104" t="s">
        <v>328</v>
      </c>
      <c r="Z415" s="48">
        <v>1</v>
      </c>
      <c r="AA415" s="48">
        <v>10</v>
      </c>
      <c r="AB415" s="253" t="s">
        <v>746</v>
      </c>
    </row>
    <row r="416" spans="1:28" s="343" customFormat="1" ht="125.1" customHeight="1" x14ac:dyDescent="0.25">
      <c r="A416" s="886">
        <v>31</v>
      </c>
      <c r="B416" s="301"/>
      <c r="C416" s="629"/>
      <c r="D416" s="968" t="s">
        <v>1406</v>
      </c>
      <c r="E416" s="630">
        <v>645085</v>
      </c>
      <c r="F416" s="295" t="s">
        <v>7</v>
      </c>
      <c r="G416" s="296">
        <v>19.98</v>
      </c>
      <c r="H416" s="296">
        <v>38.99</v>
      </c>
      <c r="I416" s="295"/>
      <c r="J416" s="295" t="s">
        <v>55</v>
      </c>
      <c r="K416" s="631">
        <v>4023122263777</v>
      </c>
      <c r="L416" s="297" t="s">
        <v>979</v>
      </c>
      <c r="M416" s="1064" t="s">
        <v>1813</v>
      </c>
      <c r="N416" s="299" t="s">
        <v>385</v>
      </c>
      <c r="O416" s="295">
        <v>4</v>
      </c>
      <c r="P416" s="295">
        <v>4</v>
      </c>
      <c r="Q416" s="557">
        <v>2</v>
      </c>
      <c r="R416" s="295">
        <v>32</v>
      </c>
      <c r="S416" s="300">
        <v>0.5</v>
      </c>
      <c r="T416" s="295">
        <v>15</v>
      </c>
      <c r="U416" s="295">
        <v>3.75</v>
      </c>
      <c r="V416" s="632" t="s">
        <v>1407</v>
      </c>
      <c r="W416" s="295">
        <v>0.9</v>
      </c>
      <c r="X416" s="295" t="s">
        <v>1408</v>
      </c>
      <c r="Y416" s="299" t="s">
        <v>328</v>
      </c>
      <c r="Z416" s="295"/>
      <c r="AA416" s="295"/>
      <c r="AB416" s="164"/>
    </row>
    <row r="417" spans="1:28" s="343" customFormat="1" ht="125.1" customHeight="1" x14ac:dyDescent="0.25">
      <c r="A417" s="886">
        <v>31</v>
      </c>
      <c r="B417" s="301"/>
      <c r="C417" s="629"/>
      <c r="D417" s="968" t="s">
        <v>1410</v>
      </c>
      <c r="E417" s="630">
        <v>240400</v>
      </c>
      <c r="F417" s="295" t="s">
        <v>93</v>
      </c>
      <c r="G417" s="296">
        <v>22.98</v>
      </c>
      <c r="H417" s="296">
        <v>44.99</v>
      </c>
      <c r="I417" s="295"/>
      <c r="J417" s="295" t="s">
        <v>55</v>
      </c>
      <c r="K417" s="631">
        <v>4023122209836</v>
      </c>
      <c r="L417" s="297" t="s">
        <v>979</v>
      </c>
      <c r="M417" s="298" t="s">
        <v>1813</v>
      </c>
      <c r="N417" s="299" t="s">
        <v>151</v>
      </c>
      <c r="O417" s="295">
        <v>10</v>
      </c>
      <c r="P417" s="295">
        <v>4</v>
      </c>
      <c r="Q417" s="557">
        <v>6</v>
      </c>
      <c r="R417" s="295">
        <v>58</v>
      </c>
      <c r="S417" s="300">
        <v>0.7</v>
      </c>
      <c r="T417" s="295">
        <v>110</v>
      </c>
      <c r="U417" s="295">
        <v>10</v>
      </c>
      <c r="V417" s="632">
        <v>1</v>
      </c>
      <c r="W417" s="295">
        <v>4.5</v>
      </c>
      <c r="X417" s="295" t="s">
        <v>1408</v>
      </c>
      <c r="Y417" s="299" t="s">
        <v>328</v>
      </c>
      <c r="Z417" s="295"/>
      <c r="AA417" s="295"/>
      <c r="AB417" s="164"/>
    </row>
    <row r="418" spans="1:28" s="11" customFormat="1" ht="129.94999999999999" customHeight="1" x14ac:dyDescent="0.25">
      <c r="A418" s="886">
        <v>31</v>
      </c>
      <c r="B418" s="9"/>
      <c r="C418" s="99"/>
      <c r="D418" s="432" t="s">
        <v>567</v>
      </c>
      <c r="E418" s="348">
        <v>645140</v>
      </c>
      <c r="F418" s="48" t="s">
        <v>316</v>
      </c>
      <c r="G418" s="187">
        <v>85</v>
      </c>
      <c r="H418" s="187">
        <v>139</v>
      </c>
      <c r="I418" s="48"/>
      <c r="J418" s="48" t="s">
        <v>55</v>
      </c>
      <c r="K418" s="271">
        <v>4023122222798</v>
      </c>
      <c r="L418" s="70">
        <v>1</v>
      </c>
      <c r="M418" s="103" t="s">
        <v>1813</v>
      </c>
      <c r="N418" s="104" t="s">
        <v>151</v>
      </c>
      <c r="O418" s="48">
        <v>15</v>
      </c>
      <c r="P418" s="48">
        <v>15</v>
      </c>
      <c r="Q418" s="557">
        <v>11</v>
      </c>
      <c r="R418" s="48">
        <v>73</v>
      </c>
      <c r="S418" s="51">
        <f>(N418*O418*P418)/1728</f>
        <v>3.90625</v>
      </c>
      <c r="T418" s="48">
        <v>30</v>
      </c>
      <c r="U418" s="48">
        <v>15</v>
      </c>
      <c r="V418" s="48">
        <v>10</v>
      </c>
      <c r="W418" s="48">
        <v>3</v>
      </c>
      <c r="X418" s="48" t="s">
        <v>342</v>
      </c>
      <c r="Y418" s="104" t="s">
        <v>328</v>
      </c>
      <c r="Z418" s="48">
        <v>1</v>
      </c>
      <c r="AA418" s="48">
        <v>10</v>
      </c>
      <c r="AB418" s="253" t="s">
        <v>738</v>
      </c>
    </row>
    <row r="419" spans="1:28" s="11" customFormat="1" ht="105" customHeight="1" x14ac:dyDescent="0.25">
      <c r="A419" s="886">
        <v>31</v>
      </c>
      <c r="B419" s="9"/>
      <c r="C419" s="99"/>
      <c r="D419" s="432" t="s">
        <v>546</v>
      </c>
      <c r="E419" s="348">
        <v>645141</v>
      </c>
      <c r="F419" s="48" t="s">
        <v>81</v>
      </c>
      <c r="G419" s="673">
        <v>30</v>
      </c>
      <c r="H419" s="673">
        <v>60</v>
      </c>
      <c r="I419" s="48"/>
      <c r="J419" s="48" t="s">
        <v>55</v>
      </c>
      <c r="K419" s="271">
        <v>4023122222804</v>
      </c>
      <c r="L419" s="70">
        <v>1</v>
      </c>
      <c r="M419" s="103" t="s">
        <v>1813</v>
      </c>
      <c r="N419" s="104" t="s">
        <v>329</v>
      </c>
      <c r="O419" s="48">
        <v>22</v>
      </c>
      <c r="P419" s="48">
        <v>3.5</v>
      </c>
      <c r="Q419" s="557">
        <v>4</v>
      </c>
      <c r="R419" s="48">
        <v>73</v>
      </c>
      <c r="S419" s="51">
        <v>2.72</v>
      </c>
      <c r="T419" s="48">
        <v>30</v>
      </c>
      <c r="U419" s="48">
        <v>14.5</v>
      </c>
      <c r="V419" s="48">
        <v>8.5</v>
      </c>
      <c r="W419" s="48">
        <v>3</v>
      </c>
      <c r="X419" s="48" t="s">
        <v>342</v>
      </c>
      <c r="Y419" s="104" t="s">
        <v>328</v>
      </c>
      <c r="Z419" s="48">
        <v>1</v>
      </c>
      <c r="AA419" s="48">
        <v>10</v>
      </c>
      <c r="AB419" s="253" t="s">
        <v>739</v>
      </c>
    </row>
    <row r="420" spans="1:28" s="310" customFormat="1" ht="129.94999999999999" customHeight="1" thickBot="1" x14ac:dyDescent="0.3">
      <c r="A420" s="886">
        <v>31</v>
      </c>
      <c r="B420" s="40"/>
      <c r="C420" s="568"/>
      <c r="D420" s="56" t="s">
        <v>568</v>
      </c>
      <c r="E420" s="569" t="s">
        <v>547</v>
      </c>
      <c r="F420" s="56" t="s">
        <v>316</v>
      </c>
      <c r="G420" s="671">
        <v>85</v>
      </c>
      <c r="H420" s="672">
        <v>139</v>
      </c>
      <c r="I420" s="80"/>
      <c r="J420" s="80" t="s">
        <v>55</v>
      </c>
      <c r="K420" s="570" t="s">
        <v>660</v>
      </c>
      <c r="L420" s="59">
        <v>1</v>
      </c>
      <c r="M420" s="571" t="s">
        <v>1813</v>
      </c>
      <c r="N420" s="480" t="s">
        <v>151</v>
      </c>
      <c r="O420" s="56">
        <v>15</v>
      </c>
      <c r="P420" s="56">
        <v>15</v>
      </c>
      <c r="Q420" s="560">
        <v>11</v>
      </c>
      <c r="R420" s="56">
        <v>73</v>
      </c>
      <c r="S420" s="61">
        <f>(N420*O420*P420)/1728</f>
        <v>3.90625</v>
      </c>
      <c r="T420" s="56">
        <v>30</v>
      </c>
      <c r="U420" s="56">
        <v>15</v>
      </c>
      <c r="V420" s="56">
        <v>34</v>
      </c>
      <c r="W420" s="56">
        <v>3</v>
      </c>
      <c r="X420" s="56" t="s">
        <v>342</v>
      </c>
      <c r="Y420" s="480" t="s">
        <v>328</v>
      </c>
      <c r="Z420" s="56">
        <v>1</v>
      </c>
      <c r="AA420" s="56">
        <v>10</v>
      </c>
      <c r="AB420" s="572" t="s">
        <v>740</v>
      </c>
    </row>
    <row r="421" spans="1:28" s="11" customFormat="1" ht="197.25" customHeight="1" x14ac:dyDescent="0.25">
      <c r="A421" s="892">
        <v>32</v>
      </c>
      <c r="B421" s="32"/>
      <c r="C421" s="99"/>
      <c r="D421" s="146" t="s">
        <v>1415</v>
      </c>
      <c r="E421" s="401">
        <v>645100</v>
      </c>
      <c r="F421" s="48" t="s">
        <v>316</v>
      </c>
      <c r="G421" s="187">
        <v>80</v>
      </c>
      <c r="H421" s="187">
        <v>130</v>
      </c>
      <c r="I421" s="48" t="s">
        <v>343</v>
      </c>
      <c r="J421" s="48" t="s">
        <v>55</v>
      </c>
      <c r="K421" s="1" t="s">
        <v>339</v>
      </c>
      <c r="L421" s="70">
        <v>1</v>
      </c>
      <c r="M421" s="50" t="s">
        <v>1813</v>
      </c>
      <c r="N421" s="1" t="s">
        <v>329</v>
      </c>
      <c r="O421" s="48">
        <v>22</v>
      </c>
      <c r="P421" s="48">
        <v>10</v>
      </c>
      <c r="Q421" s="557" t="s">
        <v>330</v>
      </c>
      <c r="R421" s="48">
        <v>86</v>
      </c>
      <c r="S421" s="51">
        <v>2.72</v>
      </c>
      <c r="T421" s="48">
        <v>43.5</v>
      </c>
      <c r="U421" s="48">
        <v>43.5</v>
      </c>
      <c r="V421" s="48">
        <v>10</v>
      </c>
      <c r="W421" s="48">
        <v>9.3000000000000007</v>
      </c>
      <c r="X421" s="48" t="s">
        <v>342</v>
      </c>
      <c r="Y421" s="1" t="s">
        <v>328</v>
      </c>
      <c r="Z421" s="48">
        <v>1</v>
      </c>
      <c r="AA421" s="48">
        <v>10</v>
      </c>
      <c r="AB421" s="153" t="s">
        <v>741</v>
      </c>
    </row>
    <row r="422" spans="1:28" s="11" customFormat="1" ht="140.1" customHeight="1" x14ac:dyDescent="0.25">
      <c r="A422" s="892">
        <v>32</v>
      </c>
      <c r="B422" s="32"/>
      <c r="C422" s="99"/>
      <c r="D422" s="146" t="s">
        <v>1413</v>
      </c>
      <c r="E422" s="401">
        <v>645130</v>
      </c>
      <c r="F422" s="48" t="s">
        <v>316</v>
      </c>
      <c r="G422" s="291">
        <v>55</v>
      </c>
      <c r="H422" s="291">
        <v>99</v>
      </c>
      <c r="I422" s="48" t="s">
        <v>343</v>
      </c>
      <c r="J422" s="48" t="s">
        <v>55</v>
      </c>
      <c r="K422" s="1" t="s">
        <v>877</v>
      </c>
      <c r="L422" s="70">
        <v>1</v>
      </c>
      <c r="M422" s="50" t="s">
        <v>1813</v>
      </c>
      <c r="N422" s="1" t="s">
        <v>329</v>
      </c>
      <c r="O422" s="48">
        <v>22</v>
      </c>
      <c r="P422" s="48">
        <v>10</v>
      </c>
      <c r="Q422" s="557" t="s">
        <v>330</v>
      </c>
      <c r="R422" s="48">
        <v>86</v>
      </c>
      <c r="S422" s="51">
        <v>2.72</v>
      </c>
      <c r="T422" s="48">
        <v>43.5</v>
      </c>
      <c r="U422" s="48">
        <v>43.5</v>
      </c>
      <c r="V422" s="48">
        <v>10</v>
      </c>
      <c r="W422" s="48">
        <v>9.3000000000000007</v>
      </c>
      <c r="X422" s="48" t="s">
        <v>342</v>
      </c>
      <c r="Y422" s="1" t="s">
        <v>328</v>
      </c>
      <c r="Z422" s="48">
        <v>1</v>
      </c>
      <c r="AA422" s="48">
        <v>10</v>
      </c>
      <c r="AB422" s="153" t="s">
        <v>741</v>
      </c>
    </row>
    <row r="423" spans="1:28" s="11" customFormat="1" ht="197.25" customHeight="1" x14ac:dyDescent="0.25">
      <c r="A423" s="892">
        <v>32</v>
      </c>
      <c r="B423" s="32"/>
      <c r="C423" s="99"/>
      <c r="D423" s="146" t="s">
        <v>1414</v>
      </c>
      <c r="E423" s="401">
        <v>645108</v>
      </c>
      <c r="F423" s="48" t="s">
        <v>316</v>
      </c>
      <c r="G423" s="291">
        <v>80</v>
      </c>
      <c r="H423" s="291">
        <v>129</v>
      </c>
      <c r="I423" s="48" t="s">
        <v>343</v>
      </c>
      <c r="J423" s="48" t="s">
        <v>55</v>
      </c>
      <c r="K423" s="1" t="s">
        <v>876</v>
      </c>
      <c r="L423" s="70">
        <v>1</v>
      </c>
      <c r="M423" s="50" t="s">
        <v>1813</v>
      </c>
      <c r="N423" s="1" t="s">
        <v>329</v>
      </c>
      <c r="O423" s="48">
        <v>22</v>
      </c>
      <c r="P423" s="48">
        <v>10</v>
      </c>
      <c r="Q423" s="557" t="s">
        <v>330</v>
      </c>
      <c r="R423" s="48">
        <v>86</v>
      </c>
      <c r="S423" s="51">
        <v>2.72</v>
      </c>
      <c r="T423" s="48">
        <v>43.5</v>
      </c>
      <c r="U423" s="48">
        <v>43.5</v>
      </c>
      <c r="V423" s="48">
        <v>10</v>
      </c>
      <c r="W423" s="48">
        <v>9.3000000000000007</v>
      </c>
      <c r="X423" s="48" t="s">
        <v>342</v>
      </c>
      <c r="Y423" s="1" t="s">
        <v>328</v>
      </c>
      <c r="Z423" s="48">
        <v>1</v>
      </c>
      <c r="AA423" s="48">
        <v>10</v>
      </c>
      <c r="AB423" s="153" t="s">
        <v>741</v>
      </c>
    </row>
    <row r="424" spans="1:28" s="11" customFormat="1" ht="135.94999999999999" customHeight="1" x14ac:dyDescent="0.25">
      <c r="A424" s="892">
        <v>32</v>
      </c>
      <c r="B424" s="32"/>
      <c r="C424" s="99"/>
      <c r="D424" s="146" t="s">
        <v>1416</v>
      </c>
      <c r="E424" s="401">
        <v>645131</v>
      </c>
      <c r="F424" s="48" t="s">
        <v>316</v>
      </c>
      <c r="G424" s="291">
        <v>80</v>
      </c>
      <c r="H424" s="291">
        <v>129</v>
      </c>
      <c r="I424" s="48" t="s">
        <v>343</v>
      </c>
      <c r="J424" s="48" t="s">
        <v>55</v>
      </c>
      <c r="K424" s="1" t="s">
        <v>878</v>
      </c>
      <c r="L424" s="70">
        <v>1</v>
      </c>
      <c r="M424" s="50" t="s">
        <v>1813</v>
      </c>
      <c r="N424" s="1" t="s">
        <v>329</v>
      </c>
      <c r="O424" s="48">
        <v>22</v>
      </c>
      <c r="P424" s="48">
        <v>10</v>
      </c>
      <c r="Q424" s="557" t="s">
        <v>330</v>
      </c>
      <c r="R424" s="48">
        <v>86</v>
      </c>
      <c r="S424" s="51">
        <v>2.72</v>
      </c>
      <c r="T424" s="48">
        <v>43.5</v>
      </c>
      <c r="U424" s="48">
        <v>43.5</v>
      </c>
      <c r="V424" s="48">
        <v>10</v>
      </c>
      <c r="W424" s="48">
        <v>9.3000000000000007</v>
      </c>
      <c r="X424" s="48" t="s">
        <v>342</v>
      </c>
      <c r="Y424" s="1" t="s">
        <v>328</v>
      </c>
      <c r="Z424" s="48">
        <v>1</v>
      </c>
      <c r="AA424" s="48">
        <v>10</v>
      </c>
      <c r="AB424" s="153" t="s">
        <v>741</v>
      </c>
    </row>
    <row r="425" spans="1:28" s="11" customFormat="1" ht="60" customHeight="1" x14ac:dyDescent="0.25">
      <c r="A425" s="892">
        <v>32</v>
      </c>
      <c r="B425" s="1252"/>
      <c r="D425" s="146" t="s">
        <v>521</v>
      </c>
      <c r="E425" s="401">
        <v>645101</v>
      </c>
      <c r="F425" s="48" t="s">
        <v>316</v>
      </c>
      <c r="G425" s="187">
        <v>40</v>
      </c>
      <c r="H425" s="187">
        <v>70</v>
      </c>
      <c r="I425" s="48"/>
      <c r="J425" s="48" t="s">
        <v>55</v>
      </c>
      <c r="K425" s="1" t="s">
        <v>340</v>
      </c>
      <c r="L425" s="48">
        <v>1</v>
      </c>
      <c r="M425" s="50" t="s">
        <v>1813</v>
      </c>
      <c r="N425" s="1" t="s">
        <v>329</v>
      </c>
      <c r="O425" s="48">
        <v>22</v>
      </c>
      <c r="P425" s="48">
        <v>3.5</v>
      </c>
      <c r="Q425" s="557">
        <v>4</v>
      </c>
      <c r="R425" s="48">
        <v>73</v>
      </c>
      <c r="S425" s="51">
        <v>2.72</v>
      </c>
      <c r="T425" s="48">
        <v>21.5</v>
      </c>
      <c r="U425" s="48">
        <v>1.5</v>
      </c>
      <c r="V425" s="48">
        <v>10</v>
      </c>
      <c r="W425" s="48">
        <v>3</v>
      </c>
      <c r="X425" s="48" t="s">
        <v>342</v>
      </c>
      <c r="Y425" s="1" t="s">
        <v>328</v>
      </c>
      <c r="Z425" s="48">
        <v>1</v>
      </c>
      <c r="AA425" s="48">
        <v>10</v>
      </c>
      <c r="AB425" s="153" t="s">
        <v>742</v>
      </c>
    </row>
    <row r="426" spans="1:28" s="11" customFormat="1" ht="62.1" customHeight="1" thickBot="1" x14ac:dyDescent="0.3">
      <c r="A426" s="892">
        <v>32</v>
      </c>
      <c r="B426" s="1253"/>
      <c r="C426" s="20" t="s">
        <v>477</v>
      </c>
      <c r="D426" s="137" t="s">
        <v>542</v>
      </c>
      <c r="E426" s="401">
        <v>645122</v>
      </c>
      <c r="F426" s="48" t="s">
        <v>316</v>
      </c>
      <c r="G426" s="187">
        <v>210</v>
      </c>
      <c r="H426" s="187">
        <v>359</v>
      </c>
      <c r="I426" s="48"/>
      <c r="J426" s="48" t="s">
        <v>55</v>
      </c>
      <c r="K426" s="1" t="s">
        <v>478</v>
      </c>
      <c r="L426" s="48"/>
      <c r="M426" s="50" t="s">
        <v>1813</v>
      </c>
      <c r="N426" s="1"/>
      <c r="O426" s="48"/>
      <c r="P426" s="48"/>
      <c r="Q426" s="557"/>
      <c r="R426" s="48"/>
      <c r="S426" s="51"/>
      <c r="T426" s="48"/>
      <c r="U426" s="48"/>
      <c r="V426" s="48"/>
      <c r="W426" s="48"/>
      <c r="X426" s="48" t="s">
        <v>342</v>
      </c>
      <c r="Y426" s="1"/>
      <c r="Z426" s="48"/>
      <c r="AA426" s="48"/>
      <c r="AB426" s="158" t="s">
        <v>743</v>
      </c>
    </row>
    <row r="427" spans="1:28" s="586" customFormat="1" ht="29.25" customHeight="1" thickBot="1" x14ac:dyDescent="0.3">
      <c r="A427" s="1009"/>
      <c r="B427" s="1239" t="s">
        <v>1272</v>
      </c>
      <c r="C427" s="1240"/>
      <c r="D427" s="1240"/>
      <c r="E427" s="1240"/>
      <c r="F427" s="1240"/>
      <c r="G427" s="575"/>
      <c r="H427" s="575"/>
      <c r="I427" s="576"/>
      <c r="J427" s="577"/>
      <c r="K427" s="1042"/>
      <c r="L427" s="578"/>
      <c r="M427" s="579"/>
      <c r="N427" s="580"/>
      <c r="O427" s="580"/>
      <c r="P427" s="580"/>
      <c r="Q427" s="578"/>
      <c r="R427" s="578"/>
      <c r="S427" s="581"/>
      <c r="T427" s="582"/>
      <c r="U427" s="582"/>
      <c r="V427" s="578"/>
      <c r="W427" s="579"/>
      <c r="X427" s="583"/>
      <c r="Y427" s="583"/>
      <c r="Z427" s="584"/>
      <c r="AA427" s="585"/>
      <c r="AB427" s="582"/>
    </row>
    <row r="428" spans="1:28" s="15" customFormat="1" ht="140.1" customHeight="1" x14ac:dyDescent="0.25">
      <c r="A428" s="893">
        <v>33</v>
      </c>
      <c r="B428" s="573"/>
      <c r="C428" s="28" t="s">
        <v>522</v>
      </c>
      <c r="D428" s="574" t="s">
        <v>523</v>
      </c>
      <c r="E428" s="394" t="s">
        <v>121</v>
      </c>
      <c r="F428" s="52" t="s">
        <v>7</v>
      </c>
      <c r="G428" s="674">
        <v>275</v>
      </c>
      <c r="H428" s="675">
        <v>449</v>
      </c>
      <c r="I428" s="254" t="s">
        <v>1441</v>
      </c>
      <c r="J428" s="52" t="s">
        <v>241</v>
      </c>
      <c r="K428" s="19" t="s">
        <v>325</v>
      </c>
      <c r="L428" s="53">
        <v>1</v>
      </c>
      <c r="M428" s="54" t="s">
        <v>1813</v>
      </c>
      <c r="N428" s="19" t="s">
        <v>332</v>
      </c>
      <c r="O428" s="52" t="s">
        <v>333</v>
      </c>
      <c r="P428" s="52" t="s">
        <v>323</v>
      </c>
      <c r="Q428" s="562" t="s">
        <v>324</v>
      </c>
      <c r="R428" s="52" t="s">
        <v>464</v>
      </c>
      <c r="S428" s="55" t="s">
        <v>56</v>
      </c>
      <c r="T428" s="52">
        <v>29</v>
      </c>
      <c r="U428" s="52">
        <v>29</v>
      </c>
      <c r="V428" s="52">
        <v>47</v>
      </c>
      <c r="W428" s="52">
        <v>70</v>
      </c>
      <c r="X428" s="52" t="s">
        <v>20</v>
      </c>
      <c r="Y428" s="19" t="s">
        <v>60</v>
      </c>
      <c r="Z428" s="52">
        <v>2</v>
      </c>
      <c r="AA428" s="52">
        <v>8</v>
      </c>
      <c r="AB428" s="156" t="s">
        <v>737</v>
      </c>
    </row>
    <row r="429" spans="1:28" s="809" customFormat="1" ht="129" customHeight="1" x14ac:dyDescent="0.25">
      <c r="A429" s="884">
        <v>33</v>
      </c>
      <c r="B429" s="343"/>
      <c r="C429" s="810"/>
      <c r="D429" s="341" t="s">
        <v>524</v>
      </c>
      <c r="E429" s="386" t="s">
        <v>493</v>
      </c>
      <c r="F429" s="295" t="s">
        <v>80</v>
      </c>
      <c r="G429" s="811">
        <v>199</v>
      </c>
      <c r="H429" s="811">
        <v>315</v>
      </c>
      <c r="I429" s="295" t="s">
        <v>1442</v>
      </c>
      <c r="J429" s="295" t="s">
        <v>241</v>
      </c>
      <c r="K429" s="299" t="s">
        <v>620</v>
      </c>
      <c r="L429" s="297">
        <v>1</v>
      </c>
      <c r="M429" s="298" t="s">
        <v>1813</v>
      </c>
      <c r="N429" s="299">
        <v>21</v>
      </c>
      <c r="O429" s="295">
        <v>19</v>
      </c>
      <c r="P429" s="295">
        <v>22</v>
      </c>
      <c r="Q429" s="557">
        <v>33.6</v>
      </c>
      <c r="R429" s="295"/>
      <c r="T429" s="295">
        <v>20</v>
      </c>
      <c r="U429" s="295">
        <v>20</v>
      </c>
      <c r="V429" s="295">
        <v>46</v>
      </c>
      <c r="W429" s="295">
        <v>30</v>
      </c>
      <c r="X429" s="295" t="s">
        <v>20</v>
      </c>
      <c r="Y429" s="299" t="s">
        <v>60</v>
      </c>
      <c r="Z429" s="812">
        <v>1</v>
      </c>
      <c r="AA429" s="812">
        <v>8</v>
      </c>
      <c r="AB429" s="813" t="s">
        <v>736</v>
      </c>
    </row>
    <row r="430" spans="1:28" s="315" customFormat="1" ht="165" customHeight="1" x14ac:dyDescent="0.2">
      <c r="A430" s="878">
        <v>34</v>
      </c>
      <c r="B430" s="9"/>
      <c r="C430" s="20"/>
      <c r="D430" s="137" t="s">
        <v>835</v>
      </c>
      <c r="E430" s="47" t="s">
        <v>976</v>
      </c>
      <c r="F430" s="48" t="s">
        <v>368</v>
      </c>
      <c r="G430" s="291">
        <v>55.98</v>
      </c>
      <c r="H430" s="291">
        <v>99.99</v>
      </c>
      <c r="I430" s="48" t="s">
        <v>836</v>
      </c>
      <c r="J430" s="48" t="s">
        <v>47</v>
      </c>
      <c r="K430" s="1" t="s">
        <v>834</v>
      </c>
      <c r="L430" s="70">
        <v>1</v>
      </c>
      <c r="M430" s="50" t="s">
        <v>1813</v>
      </c>
      <c r="N430" s="1" t="s">
        <v>837</v>
      </c>
      <c r="O430" s="48">
        <v>19.3</v>
      </c>
      <c r="P430" s="48">
        <v>11</v>
      </c>
      <c r="Q430" s="557" t="s">
        <v>838</v>
      </c>
      <c r="R430" s="48">
        <v>85</v>
      </c>
      <c r="S430" s="51">
        <f>(N430*O430*P430)/1728</f>
        <v>2.3711747685185185</v>
      </c>
      <c r="T430" s="48" t="s">
        <v>839</v>
      </c>
      <c r="U430" s="48">
        <v>26</v>
      </c>
      <c r="V430" s="48" t="s">
        <v>840</v>
      </c>
      <c r="W430" s="48" t="s">
        <v>841</v>
      </c>
      <c r="X430" s="48" t="s">
        <v>842</v>
      </c>
      <c r="Y430" s="1" t="s">
        <v>328</v>
      </c>
      <c r="Z430" s="48">
        <v>1</v>
      </c>
      <c r="AA430" s="48">
        <v>10</v>
      </c>
      <c r="AB430" s="153"/>
    </row>
    <row r="431" spans="1:28" s="606" customFormat="1" ht="165" customHeight="1" thickBot="1" x14ac:dyDescent="0.25">
      <c r="A431" s="872">
        <v>34</v>
      </c>
      <c r="B431" s="40"/>
      <c r="C431" s="25"/>
      <c r="D431" s="139" t="s">
        <v>525</v>
      </c>
      <c r="E431" s="454" t="s">
        <v>977</v>
      </c>
      <c r="F431" s="56" t="s">
        <v>368</v>
      </c>
      <c r="G431" s="676">
        <v>55.98</v>
      </c>
      <c r="H431" s="676">
        <v>99.99</v>
      </c>
      <c r="I431" s="56" t="s">
        <v>326</v>
      </c>
      <c r="J431" s="56" t="s">
        <v>47</v>
      </c>
      <c r="K431" s="26" t="s">
        <v>338</v>
      </c>
      <c r="L431" s="59">
        <v>1</v>
      </c>
      <c r="M431" s="60" t="s">
        <v>1813</v>
      </c>
      <c r="N431" s="26" t="s">
        <v>327</v>
      </c>
      <c r="O431" s="56">
        <v>22.4</v>
      </c>
      <c r="P431" s="56">
        <v>9.1999999999999993</v>
      </c>
      <c r="Q431" s="560" t="s">
        <v>381</v>
      </c>
      <c r="R431" s="56">
        <v>85</v>
      </c>
      <c r="S431" s="61">
        <f>(N431*O431*P431)/1728</f>
        <v>2.7191111111111108</v>
      </c>
      <c r="T431" s="56">
        <v>28.5</v>
      </c>
      <c r="U431" s="56">
        <v>26</v>
      </c>
      <c r="V431" s="56">
        <v>37</v>
      </c>
      <c r="W431" s="56">
        <v>23.5</v>
      </c>
      <c r="X431" s="56" t="s">
        <v>842</v>
      </c>
      <c r="Y431" s="26" t="s">
        <v>328</v>
      </c>
      <c r="Z431" s="56">
        <v>1</v>
      </c>
      <c r="AA431" s="56">
        <v>10</v>
      </c>
      <c r="AB431" s="216" t="s">
        <v>735</v>
      </c>
    </row>
    <row r="432" spans="1:28" s="281" customFormat="1" ht="23.1" customHeight="1" thickBot="1" x14ac:dyDescent="0.3">
      <c r="A432" s="1010"/>
      <c r="B432" s="608" t="s">
        <v>476</v>
      </c>
      <c r="C432" s="280"/>
      <c r="D432" s="607"/>
      <c r="E432" s="403"/>
      <c r="F432" s="274"/>
      <c r="G432" s="275"/>
      <c r="H432" s="275"/>
      <c r="I432" s="274"/>
      <c r="J432" s="277"/>
      <c r="K432" s="1043"/>
      <c r="L432" s="274"/>
      <c r="M432" s="278"/>
      <c r="N432" s="276"/>
      <c r="O432" s="274"/>
      <c r="P432" s="274"/>
      <c r="Q432" s="274"/>
      <c r="R432" s="274"/>
      <c r="S432" s="279"/>
      <c r="T432" s="274"/>
      <c r="U432" s="274"/>
      <c r="V432" s="274"/>
      <c r="W432" s="274"/>
      <c r="X432" s="274"/>
      <c r="Y432" s="276"/>
      <c r="Z432" s="280"/>
      <c r="AA432" s="274"/>
      <c r="AB432" s="274"/>
    </row>
    <row r="433" spans="1:28" s="117" customFormat="1" ht="135" customHeight="1" x14ac:dyDescent="0.25">
      <c r="A433" s="894">
        <v>34</v>
      </c>
      <c r="C433" s="109" t="s">
        <v>356</v>
      </c>
      <c r="D433" s="138" t="s">
        <v>526</v>
      </c>
      <c r="E433" s="394" t="s">
        <v>97</v>
      </c>
      <c r="F433" s="52" t="s">
        <v>7</v>
      </c>
      <c r="G433" s="206">
        <v>299</v>
      </c>
      <c r="H433" s="677">
        <v>459</v>
      </c>
      <c r="I433" s="254" t="s">
        <v>98</v>
      </c>
      <c r="J433" s="52" t="s">
        <v>10</v>
      </c>
      <c r="K433" s="217" t="s">
        <v>182</v>
      </c>
      <c r="L433" s="53">
        <v>1</v>
      </c>
      <c r="M433" s="54" t="s">
        <v>1813</v>
      </c>
      <c r="N433" s="19">
        <v>45</v>
      </c>
      <c r="O433" s="52">
        <v>32</v>
      </c>
      <c r="P433" s="52">
        <v>9</v>
      </c>
      <c r="Q433" s="562">
        <v>57</v>
      </c>
      <c r="R433" s="52">
        <v>127</v>
      </c>
      <c r="S433" s="55">
        <f>N433*O433*P433/1728</f>
        <v>7.5</v>
      </c>
      <c r="T433" s="52">
        <v>31.1</v>
      </c>
      <c r="U433" s="52">
        <v>31.1</v>
      </c>
      <c r="V433" s="52">
        <v>43</v>
      </c>
      <c r="W433" s="52">
        <v>46</v>
      </c>
      <c r="X433" s="52" t="s">
        <v>99</v>
      </c>
      <c r="Y433" s="19" t="s">
        <v>60</v>
      </c>
      <c r="Z433" s="52">
        <v>1</v>
      </c>
      <c r="AA433" s="52">
        <v>5</v>
      </c>
      <c r="AB433" s="156" t="s">
        <v>734</v>
      </c>
    </row>
    <row r="434" spans="1:28" s="13" customFormat="1" ht="114" customHeight="1" x14ac:dyDescent="0.25">
      <c r="A434" s="891">
        <v>34</v>
      </c>
      <c r="C434" s="29" t="s">
        <v>357</v>
      </c>
      <c r="D434" s="142" t="s">
        <v>624</v>
      </c>
      <c r="E434" s="398" t="s">
        <v>11</v>
      </c>
      <c r="F434" s="77" t="s">
        <v>7</v>
      </c>
      <c r="G434" s="187">
        <v>339</v>
      </c>
      <c r="H434" s="187">
        <v>524</v>
      </c>
      <c r="I434" s="77" t="s">
        <v>9</v>
      </c>
      <c r="J434" s="77" t="s">
        <v>10</v>
      </c>
      <c r="K434" s="3" t="s">
        <v>181</v>
      </c>
      <c r="L434" s="75">
        <v>1</v>
      </c>
      <c r="M434" s="76" t="s">
        <v>1813</v>
      </c>
      <c r="N434" s="3">
        <v>43</v>
      </c>
      <c r="O434" s="77">
        <v>16</v>
      </c>
      <c r="P434" s="77">
        <v>12</v>
      </c>
      <c r="Q434" s="557">
        <v>52</v>
      </c>
      <c r="R434" s="77">
        <v>99</v>
      </c>
      <c r="S434" s="110">
        <f>N434*O434*P434/1728</f>
        <v>4.7777777777777777</v>
      </c>
      <c r="T434" s="77">
        <v>37</v>
      </c>
      <c r="U434" s="77">
        <v>37</v>
      </c>
      <c r="V434" s="77">
        <v>43</v>
      </c>
      <c r="W434" s="77">
        <v>49</v>
      </c>
      <c r="X434" s="77" t="s">
        <v>17</v>
      </c>
      <c r="Y434" s="3" t="s">
        <v>60</v>
      </c>
      <c r="Z434" s="77">
        <v>1</v>
      </c>
      <c r="AA434" s="77">
        <v>14</v>
      </c>
      <c r="AB434" s="154" t="s">
        <v>733</v>
      </c>
    </row>
    <row r="435" spans="1:28" s="208" customFormat="1" ht="115.5" customHeight="1" x14ac:dyDescent="0.25">
      <c r="A435" s="895">
        <v>34</v>
      </c>
      <c r="C435" s="209" t="s">
        <v>358</v>
      </c>
      <c r="D435" s="198" t="s">
        <v>625</v>
      </c>
      <c r="E435" s="402" t="s">
        <v>102</v>
      </c>
      <c r="F435" s="74" t="s">
        <v>7</v>
      </c>
      <c r="G435" s="671">
        <v>169</v>
      </c>
      <c r="H435" s="187">
        <v>259</v>
      </c>
      <c r="I435" s="77" t="s">
        <v>6</v>
      </c>
      <c r="J435" s="74" t="s">
        <v>10</v>
      </c>
      <c r="K435" s="210" t="s">
        <v>245</v>
      </c>
      <c r="L435" s="211">
        <v>1</v>
      </c>
      <c r="M435" s="212" t="s">
        <v>1813</v>
      </c>
      <c r="N435" s="210">
        <v>32</v>
      </c>
      <c r="O435" s="74">
        <v>27</v>
      </c>
      <c r="P435" s="74">
        <v>7</v>
      </c>
      <c r="Q435" s="560">
        <v>24</v>
      </c>
      <c r="R435" s="74">
        <v>96</v>
      </c>
      <c r="S435" s="213">
        <f>N435*O435*P435/1728</f>
        <v>3.5</v>
      </c>
      <c r="T435" s="74">
        <v>28.4</v>
      </c>
      <c r="U435" s="74">
        <v>28.4</v>
      </c>
      <c r="V435" s="74">
        <v>31.5</v>
      </c>
      <c r="W435" s="74">
        <v>21.9</v>
      </c>
      <c r="X435" s="74" t="s">
        <v>17</v>
      </c>
      <c r="Y435" s="210" t="s">
        <v>60</v>
      </c>
      <c r="Z435" s="74">
        <v>1</v>
      </c>
      <c r="AA435" s="74">
        <v>30</v>
      </c>
      <c r="AB435" s="214" t="s">
        <v>732</v>
      </c>
    </row>
    <row r="436" spans="1:28" s="491" customFormat="1" ht="162" customHeight="1" thickBot="1" x14ac:dyDescent="0.3">
      <c r="A436" s="953">
        <v>34</v>
      </c>
      <c r="C436" s="959"/>
      <c r="D436" s="419" t="s">
        <v>1631</v>
      </c>
      <c r="E436" s="486" t="s">
        <v>1537</v>
      </c>
      <c r="F436" s="487" t="s">
        <v>1632</v>
      </c>
      <c r="G436" s="691">
        <v>149.97999999999999</v>
      </c>
      <c r="H436" s="1065">
        <v>229.99</v>
      </c>
      <c r="I436" s="1066" t="s">
        <v>1633</v>
      </c>
      <c r="J436" s="487" t="s">
        <v>10</v>
      </c>
      <c r="K436" s="170" t="s">
        <v>2020</v>
      </c>
      <c r="L436" s="943">
        <v>1</v>
      </c>
      <c r="M436" s="488" t="s">
        <v>1813</v>
      </c>
      <c r="N436" s="490" t="s">
        <v>112</v>
      </c>
      <c r="O436" s="487">
        <v>33</v>
      </c>
      <c r="P436" s="487">
        <v>7</v>
      </c>
      <c r="Q436" s="487">
        <v>20</v>
      </c>
      <c r="R436" s="487"/>
      <c r="S436" s="489"/>
      <c r="T436" s="487">
        <v>30</v>
      </c>
      <c r="U436" s="487">
        <v>30</v>
      </c>
      <c r="V436" s="487">
        <v>39</v>
      </c>
      <c r="W436" s="487"/>
      <c r="X436" s="487" t="s">
        <v>17</v>
      </c>
      <c r="Y436" s="490" t="s">
        <v>1596</v>
      </c>
      <c r="Z436" s="487">
        <v>1</v>
      </c>
      <c r="AA436" s="487">
        <v>30</v>
      </c>
      <c r="AB436" s="205"/>
    </row>
    <row r="437" spans="1:28" s="281" customFormat="1" ht="27.75" customHeight="1" thickBot="1" x14ac:dyDescent="0.3">
      <c r="A437" s="1010"/>
      <c r="B437" s="1254" t="s">
        <v>154</v>
      </c>
      <c r="C437" s="1255"/>
      <c r="D437" s="1255"/>
      <c r="E437" s="403"/>
      <c r="F437" s="274"/>
      <c r="G437" s="275"/>
      <c r="H437" s="275"/>
      <c r="I437" s="274"/>
      <c r="J437" s="277"/>
      <c r="K437" s="1187"/>
      <c r="L437" s="274"/>
      <c r="M437" s="278"/>
      <c r="N437" s="276"/>
      <c r="O437" s="274"/>
      <c r="P437" s="274"/>
      <c r="Q437" s="274"/>
      <c r="R437" s="274"/>
      <c r="S437" s="279"/>
      <c r="T437" s="274"/>
      <c r="U437" s="274"/>
      <c r="V437" s="274"/>
      <c r="W437" s="274"/>
      <c r="X437" s="274"/>
      <c r="Y437" s="276"/>
      <c r="Z437" s="280"/>
      <c r="AA437" s="274"/>
      <c r="AB437" s="274"/>
    </row>
    <row r="438" spans="1:28" s="162" customFormat="1" ht="90" customHeight="1" x14ac:dyDescent="0.2">
      <c r="A438" s="860">
        <v>34</v>
      </c>
      <c r="B438" s="8"/>
      <c r="C438" s="109" t="s">
        <v>307</v>
      </c>
      <c r="D438" s="138" t="s">
        <v>527</v>
      </c>
      <c r="E438" s="326">
        <v>628000</v>
      </c>
      <c r="F438" s="52" t="s">
        <v>93</v>
      </c>
      <c r="G438" s="206">
        <v>70</v>
      </c>
      <c r="H438" s="677">
        <v>110</v>
      </c>
      <c r="I438" s="254" t="s">
        <v>122</v>
      </c>
      <c r="J438" s="52" t="s">
        <v>55</v>
      </c>
      <c r="K438" s="19" t="s">
        <v>176</v>
      </c>
      <c r="L438" s="53">
        <v>1</v>
      </c>
      <c r="M438" s="54" t="s">
        <v>1813</v>
      </c>
      <c r="N438" s="19">
        <v>35</v>
      </c>
      <c r="O438" s="52">
        <v>30</v>
      </c>
      <c r="P438" s="52">
        <v>5</v>
      </c>
      <c r="Q438" s="562">
        <v>19</v>
      </c>
      <c r="R438" s="52">
        <v>105</v>
      </c>
      <c r="S438" s="55">
        <f t="shared" ref="S438:S443" si="32">N438*O438*P438/1728</f>
        <v>3.0381944444444446</v>
      </c>
      <c r="T438" s="52">
        <v>24</v>
      </c>
      <c r="U438" s="52">
        <v>24</v>
      </c>
      <c r="V438" s="52">
        <v>35.5</v>
      </c>
      <c r="W438" s="52">
        <v>16</v>
      </c>
      <c r="X438" s="52" t="s">
        <v>123</v>
      </c>
      <c r="Y438" s="19" t="s">
        <v>60</v>
      </c>
      <c r="Z438" s="52">
        <v>1</v>
      </c>
      <c r="AA438" s="52">
        <v>16</v>
      </c>
      <c r="AB438" s="163" t="s">
        <v>731</v>
      </c>
    </row>
    <row r="439" spans="1:28" s="165" customFormat="1" ht="108" customHeight="1" x14ac:dyDescent="0.2">
      <c r="A439" s="863">
        <v>34</v>
      </c>
      <c r="B439" s="9"/>
      <c r="C439" s="20" t="s">
        <v>307</v>
      </c>
      <c r="D439" s="149" t="s">
        <v>541</v>
      </c>
      <c r="E439" s="47">
        <v>628001</v>
      </c>
      <c r="F439" s="48" t="s">
        <v>93</v>
      </c>
      <c r="G439" s="187">
        <v>85</v>
      </c>
      <c r="H439" s="187">
        <v>140</v>
      </c>
      <c r="I439" s="48" t="s">
        <v>124</v>
      </c>
      <c r="J439" s="48" t="s">
        <v>55</v>
      </c>
      <c r="K439" s="1" t="s">
        <v>177</v>
      </c>
      <c r="L439" s="48">
        <v>1</v>
      </c>
      <c r="M439" s="50" t="s">
        <v>1813</v>
      </c>
      <c r="N439" s="1">
        <v>42</v>
      </c>
      <c r="O439" s="48">
        <v>29</v>
      </c>
      <c r="P439" s="48">
        <v>6</v>
      </c>
      <c r="Q439" s="557">
        <v>25</v>
      </c>
      <c r="R439" s="48">
        <v>112</v>
      </c>
      <c r="S439" s="51">
        <f t="shared" si="32"/>
        <v>4.229166666666667</v>
      </c>
      <c r="T439" s="48">
        <v>27</v>
      </c>
      <c r="U439" s="48">
        <v>27</v>
      </c>
      <c r="V439" s="48">
        <v>40</v>
      </c>
      <c r="W439" s="48">
        <v>19</v>
      </c>
      <c r="X439" s="48" t="s">
        <v>123</v>
      </c>
      <c r="Y439" s="1" t="s">
        <v>60</v>
      </c>
      <c r="Z439" s="48">
        <v>1</v>
      </c>
      <c r="AA439" s="48">
        <v>16</v>
      </c>
      <c r="AB439" s="164" t="s">
        <v>730</v>
      </c>
    </row>
    <row r="440" spans="1:28" s="166" customFormat="1" ht="108" customHeight="1" x14ac:dyDescent="0.2">
      <c r="A440" s="870">
        <v>35</v>
      </c>
      <c r="B440" s="9"/>
      <c r="C440" s="109" t="s">
        <v>308</v>
      </c>
      <c r="D440" s="137" t="s">
        <v>528</v>
      </c>
      <c r="E440" s="47">
        <v>627003</v>
      </c>
      <c r="F440" s="48" t="s">
        <v>7</v>
      </c>
      <c r="G440" s="187">
        <v>95</v>
      </c>
      <c r="H440" s="187">
        <v>170</v>
      </c>
      <c r="I440" s="48" t="s">
        <v>8</v>
      </c>
      <c r="J440" s="48" t="s">
        <v>55</v>
      </c>
      <c r="K440" s="1" t="s">
        <v>178</v>
      </c>
      <c r="L440" s="70">
        <v>1</v>
      </c>
      <c r="M440" s="50" t="s">
        <v>1813</v>
      </c>
      <c r="N440" s="1" t="s">
        <v>312</v>
      </c>
      <c r="O440" s="48">
        <v>30</v>
      </c>
      <c r="P440" s="48">
        <v>5</v>
      </c>
      <c r="Q440" s="557">
        <v>22</v>
      </c>
      <c r="R440" s="48">
        <v>105</v>
      </c>
      <c r="S440" s="51">
        <f t="shared" si="32"/>
        <v>3.0381944444444446</v>
      </c>
      <c r="T440" s="48">
        <v>28</v>
      </c>
      <c r="U440" s="48">
        <v>28</v>
      </c>
      <c r="V440" s="48">
        <v>33</v>
      </c>
      <c r="W440" s="48">
        <v>18</v>
      </c>
      <c r="X440" s="48" t="s">
        <v>125</v>
      </c>
      <c r="Y440" s="1" t="s">
        <v>60</v>
      </c>
      <c r="Z440" s="48">
        <v>1</v>
      </c>
      <c r="AA440" s="48">
        <v>16</v>
      </c>
      <c r="AB440" s="164" t="s">
        <v>729</v>
      </c>
    </row>
    <row r="441" spans="1:28" s="162" customFormat="1" ht="111.75" customHeight="1" x14ac:dyDescent="0.2">
      <c r="A441" s="863">
        <v>35</v>
      </c>
      <c r="B441" s="9"/>
      <c r="C441" s="109" t="s">
        <v>308</v>
      </c>
      <c r="D441" s="137" t="s">
        <v>529</v>
      </c>
      <c r="E441" s="47">
        <v>627001</v>
      </c>
      <c r="F441" s="48" t="s">
        <v>7</v>
      </c>
      <c r="G441" s="187">
        <v>119</v>
      </c>
      <c r="H441" s="187">
        <v>199</v>
      </c>
      <c r="I441" s="48" t="s">
        <v>290</v>
      </c>
      <c r="J441" s="48" t="s">
        <v>55</v>
      </c>
      <c r="K441" s="1" t="s">
        <v>179</v>
      </c>
      <c r="L441" s="70">
        <v>1</v>
      </c>
      <c r="M441" s="50" t="s">
        <v>1813</v>
      </c>
      <c r="N441" s="1">
        <v>40</v>
      </c>
      <c r="O441" s="48">
        <v>33</v>
      </c>
      <c r="P441" s="48">
        <v>7</v>
      </c>
      <c r="Q441" s="557">
        <v>30</v>
      </c>
      <c r="R441" s="48">
        <v>120</v>
      </c>
      <c r="S441" s="51">
        <f t="shared" si="32"/>
        <v>5.3472222222222223</v>
      </c>
      <c r="T441" s="48">
        <v>31.5</v>
      </c>
      <c r="U441" s="48">
        <v>31.5</v>
      </c>
      <c r="V441" s="48">
        <v>37.5</v>
      </c>
      <c r="W441" s="48">
        <v>24</v>
      </c>
      <c r="X441" s="48" t="s">
        <v>125</v>
      </c>
      <c r="Y441" s="1" t="s">
        <v>60</v>
      </c>
      <c r="Z441" s="48">
        <v>1</v>
      </c>
      <c r="AA441" s="48">
        <v>16</v>
      </c>
      <c r="AB441" s="164" t="s">
        <v>728</v>
      </c>
    </row>
    <row r="442" spans="1:28" s="162" customFormat="1" ht="123" customHeight="1" x14ac:dyDescent="0.2">
      <c r="A442" s="863">
        <v>35</v>
      </c>
      <c r="B442" s="9"/>
      <c r="C442" s="109" t="s">
        <v>548</v>
      </c>
      <c r="D442" s="160" t="s">
        <v>549</v>
      </c>
      <c r="E442" s="47">
        <v>626051</v>
      </c>
      <c r="F442" s="48" t="s">
        <v>93</v>
      </c>
      <c r="G442" s="187">
        <v>229</v>
      </c>
      <c r="H442" s="187">
        <v>379</v>
      </c>
      <c r="I442" s="48" t="s">
        <v>290</v>
      </c>
      <c r="J442" s="48" t="s">
        <v>55</v>
      </c>
      <c r="K442" s="1" t="s">
        <v>550</v>
      </c>
      <c r="L442" s="70">
        <v>1</v>
      </c>
      <c r="M442" s="50" t="s">
        <v>1813</v>
      </c>
      <c r="N442" s="1">
        <v>40</v>
      </c>
      <c r="O442" s="48">
        <v>33</v>
      </c>
      <c r="P442" s="48">
        <v>7</v>
      </c>
      <c r="Q442" s="557">
        <v>30</v>
      </c>
      <c r="R442" s="48">
        <v>120</v>
      </c>
      <c r="S442" s="51">
        <f t="shared" si="32"/>
        <v>5.3472222222222223</v>
      </c>
      <c r="T442" s="48">
        <v>31.5</v>
      </c>
      <c r="U442" s="48">
        <v>31.5</v>
      </c>
      <c r="V442" s="48">
        <v>37.5</v>
      </c>
      <c r="W442" s="48">
        <v>24</v>
      </c>
      <c r="X442" s="48" t="s">
        <v>125</v>
      </c>
      <c r="Y442" s="1" t="s">
        <v>60</v>
      </c>
      <c r="Z442" s="48">
        <v>1</v>
      </c>
      <c r="AA442" s="48">
        <v>16</v>
      </c>
      <c r="AB442" s="164" t="s">
        <v>727</v>
      </c>
    </row>
    <row r="443" spans="1:28" s="12" customFormat="1" ht="115.5" customHeight="1" x14ac:dyDescent="0.25">
      <c r="A443" s="886">
        <v>35</v>
      </c>
      <c r="C443" s="20" t="s">
        <v>308</v>
      </c>
      <c r="D443" s="137" t="s">
        <v>530</v>
      </c>
      <c r="E443" s="388" t="s">
        <v>95</v>
      </c>
      <c r="F443" s="48" t="s">
        <v>7</v>
      </c>
      <c r="G443" s="187">
        <v>219</v>
      </c>
      <c r="H443" s="187">
        <v>359</v>
      </c>
      <c r="I443" s="48" t="s">
        <v>96</v>
      </c>
      <c r="J443" s="48" t="s">
        <v>55</v>
      </c>
      <c r="K443" s="4" t="s">
        <v>180</v>
      </c>
      <c r="L443" s="70">
        <v>1</v>
      </c>
      <c r="M443" s="50" t="s">
        <v>1813</v>
      </c>
      <c r="N443" s="1">
        <v>43</v>
      </c>
      <c r="O443" s="48">
        <v>32</v>
      </c>
      <c r="P443" s="48">
        <v>7</v>
      </c>
      <c r="Q443" s="557">
        <v>51</v>
      </c>
      <c r="R443" s="48">
        <v>121</v>
      </c>
      <c r="S443" s="51">
        <f t="shared" si="32"/>
        <v>5.5740740740740744</v>
      </c>
      <c r="T443" s="48">
        <v>40</v>
      </c>
      <c r="U443" s="48">
        <v>40</v>
      </c>
      <c r="V443" s="48">
        <v>40</v>
      </c>
      <c r="W443" s="48">
        <v>46</v>
      </c>
      <c r="X443" s="48" t="s">
        <v>129</v>
      </c>
      <c r="Y443" s="1" t="s">
        <v>60</v>
      </c>
      <c r="Z443" s="48">
        <v>1</v>
      </c>
      <c r="AA443" s="48">
        <v>5</v>
      </c>
      <c r="AB443" s="153" t="s">
        <v>726</v>
      </c>
    </row>
    <row r="444" spans="1:28" s="203" customFormat="1" ht="122.25" customHeight="1" thickBot="1" x14ac:dyDescent="0.3">
      <c r="A444" s="897">
        <v>35</v>
      </c>
      <c r="C444" s="25" t="s">
        <v>309</v>
      </c>
      <c r="D444" s="139" t="s">
        <v>531</v>
      </c>
      <c r="E444" s="391" t="s">
        <v>126</v>
      </c>
      <c r="F444" s="56" t="s">
        <v>127</v>
      </c>
      <c r="G444" s="671">
        <v>279</v>
      </c>
      <c r="H444" s="672">
        <v>459</v>
      </c>
      <c r="I444" s="80" t="s">
        <v>128</v>
      </c>
      <c r="J444" s="56" t="s">
        <v>55</v>
      </c>
      <c r="K444" s="204" t="s">
        <v>282</v>
      </c>
      <c r="L444" s="59">
        <v>1</v>
      </c>
      <c r="M444" s="60" t="s">
        <v>1813</v>
      </c>
      <c r="N444" s="26" t="s">
        <v>465</v>
      </c>
      <c r="O444" s="56">
        <v>28</v>
      </c>
      <c r="P444" s="56">
        <v>16</v>
      </c>
      <c r="Q444" s="560">
        <v>46</v>
      </c>
      <c r="R444" s="56">
        <v>129</v>
      </c>
      <c r="S444" s="61">
        <f>N444*O444*P444/1728</f>
        <v>10.62962962962963</v>
      </c>
      <c r="T444" s="56">
        <v>50</v>
      </c>
      <c r="U444" s="56">
        <v>50</v>
      </c>
      <c r="V444" s="56">
        <v>41</v>
      </c>
      <c r="W444" s="56">
        <v>42</v>
      </c>
      <c r="X444" s="56" t="s">
        <v>129</v>
      </c>
      <c r="Y444" s="26" t="s">
        <v>60</v>
      </c>
      <c r="Z444" s="56"/>
      <c r="AA444" s="56"/>
      <c r="AB444" s="205" t="s">
        <v>725</v>
      </c>
    </row>
    <row r="445" spans="1:28" s="281" customFormat="1" ht="31.5" customHeight="1" thickBot="1" x14ac:dyDescent="0.3">
      <c r="A445" s="1010"/>
      <c r="B445" s="608" t="s">
        <v>100</v>
      </c>
      <c r="D445" s="282"/>
      <c r="E445" s="288"/>
      <c r="F445" s="283"/>
      <c r="G445" s="275"/>
      <c r="H445" s="275"/>
      <c r="I445" s="283"/>
      <c r="J445" s="284"/>
      <c r="K445" s="1044"/>
      <c r="L445" s="285"/>
      <c r="M445" s="286"/>
      <c r="N445" s="280"/>
      <c r="O445" s="280"/>
      <c r="P445" s="280"/>
      <c r="Q445" s="285"/>
      <c r="R445" s="285"/>
      <c r="S445" s="287"/>
      <c r="T445" s="274"/>
      <c r="U445" s="274"/>
      <c r="V445" s="285"/>
      <c r="W445" s="286"/>
      <c r="X445" s="288"/>
      <c r="Y445" s="288"/>
      <c r="Z445" s="289"/>
      <c r="AA445" s="290"/>
      <c r="AB445" s="274"/>
    </row>
    <row r="446" spans="1:28" s="15" customFormat="1" ht="117.75" customHeight="1" x14ac:dyDescent="0.25">
      <c r="A446" s="896">
        <v>34</v>
      </c>
      <c r="C446" s="185" t="s">
        <v>303</v>
      </c>
      <c r="D446" s="138" t="s">
        <v>532</v>
      </c>
      <c r="E446" s="404" t="s">
        <v>147</v>
      </c>
      <c r="F446" s="52" t="s">
        <v>93</v>
      </c>
      <c r="G446" s="206">
        <v>40</v>
      </c>
      <c r="H446" s="694">
        <v>60</v>
      </c>
      <c r="I446" s="194" t="s">
        <v>131</v>
      </c>
      <c r="J446" s="52" t="s">
        <v>55</v>
      </c>
      <c r="K446" s="19" t="s">
        <v>183</v>
      </c>
      <c r="L446" s="53">
        <v>1</v>
      </c>
      <c r="M446" s="54" t="s">
        <v>1813</v>
      </c>
      <c r="N446" s="19">
        <v>24</v>
      </c>
      <c r="O446" s="52">
        <v>16</v>
      </c>
      <c r="P446" s="52">
        <v>2</v>
      </c>
      <c r="Q446" s="562">
        <v>5</v>
      </c>
      <c r="R446" s="52">
        <v>60</v>
      </c>
      <c r="S446" s="55">
        <f>N446*O446*P446/1728</f>
        <v>0.44444444444444442</v>
      </c>
      <c r="T446" s="52" t="s">
        <v>130</v>
      </c>
      <c r="U446" s="52" t="s">
        <v>130</v>
      </c>
      <c r="V446" s="52">
        <v>1</v>
      </c>
      <c r="W446" s="52">
        <v>4</v>
      </c>
      <c r="X446" s="52" t="s">
        <v>132</v>
      </c>
      <c r="Y446" s="19" t="s">
        <v>60</v>
      </c>
      <c r="Z446" s="52">
        <v>1</v>
      </c>
      <c r="AA446" s="52"/>
      <c r="AB446" s="159" t="s">
        <v>724</v>
      </c>
    </row>
    <row r="447" spans="1:28" s="1117" customFormat="1" ht="117.75" customHeight="1" x14ac:dyDescent="0.25">
      <c r="A447" s="1116">
        <v>34</v>
      </c>
      <c r="C447" s="1118" t="s">
        <v>303</v>
      </c>
      <c r="D447" s="1119" t="s">
        <v>1602</v>
      </c>
      <c r="E447" s="1120" t="s">
        <v>1601</v>
      </c>
      <c r="F447" s="444" t="s">
        <v>284</v>
      </c>
      <c r="G447" s="1121">
        <v>37.99</v>
      </c>
      <c r="H447" s="296">
        <v>58.99</v>
      </c>
      <c r="I447" s="295" t="s">
        <v>131</v>
      </c>
      <c r="J447" s="444" t="s">
        <v>10</v>
      </c>
      <c r="K447" s="170" t="s">
        <v>183</v>
      </c>
      <c r="L447" s="445">
        <v>1</v>
      </c>
      <c r="M447" s="1064" t="s">
        <v>1813</v>
      </c>
      <c r="N447" s="1122" t="s">
        <v>56</v>
      </c>
      <c r="O447" s="444" t="s">
        <v>56</v>
      </c>
      <c r="P447" s="444" t="s">
        <v>56</v>
      </c>
      <c r="Q447" s="444">
        <v>5</v>
      </c>
      <c r="R447" s="444">
        <v>60</v>
      </c>
      <c r="S447" s="1123"/>
      <c r="T447" s="444" t="s">
        <v>130</v>
      </c>
      <c r="U447" s="444" t="s">
        <v>130</v>
      </c>
      <c r="V447" s="444">
        <v>1</v>
      </c>
      <c r="W447" s="444">
        <v>4</v>
      </c>
      <c r="X447" s="444" t="s">
        <v>132</v>
      </c>
      <c r="Y447" s="1122" t="s">
        <v>60</v>
      </c>
      <c r="Z447" s="444">
        <v>1</v>
      </c>
      <c r="AA447" s="444"/>
      <c r="AB447" s="1124" t="s">
        <v>724</v>
      </c>
    </row>
    <row r="448" spans="1:28" s="653" customFormat="1" ht="27.75" customHeight="1" thickBot="1" x14ac:dyDescent="0.3">
      <c r="A448" s="885"/>
      <c r="B448" s="678"/>
      <c r="C448" s="318"/>
      <c r="D448" s="695"/>
      <c r="E448" s="679"/>
      <c r="F448" s="100"/>
      <c r="G448" s="257"/>
      <c r="H448" s="257"/>
      <c r="I448" s="100"/>
      <c r="J448" s="91"/>
      <c r="K448" s="1045"/>
      <c r="L448" s="100"/>
      <c r="M448" s="654"/>
      <c r="N448" s="655"/>
      <c r="O448" s="100"/>
      <c r="P448" s="100"/>
      <c r="Q448" s="558"/>
      <c r="R448" s="100"/>
      <c r="S448" s="323"/>
      <c r="T448" s="100"/>
      <c r="U448" s="100"/>
      <c r="V448" s="100"/>
      <c r="W448" s="100"/>
      <c r="X448" s="100"/>
      <c r="Y448" s="655"/>
      <c r="Z448" s="100"/>
      <c r="AA448" s="100"/>
      <c r="AB448" s="319"/>
    </row>
    <row r="449" spans="1:28" s="281" customFormat="1" ht="30" customHeight="1" thickBot="1" x14ac:dyDescent="0.3">
      <c r="A449" s="1010"/>
      <c r="B449" s="608" t="s">
        <v>101</v>
      </c>
      <c r="D449" s="282"/>
      <c r="E449" s="288"/>
      <c r="F449" s="283"/>
      <c r="G449" s="275"/>
      <c r="H449" s="275"/>
      <c r="I449" s="283"/>
      <c r="J449" s="284"/>
      <c r="K449" s="1046"/>
      <c r="L449" s="285"/>
      <c r="M449" s="286"/>
      <c r="N449" s="280"/>
      <c r="O449" s="280"/>
      <c r="P449" s="280"/>
      <c r="Q449" s="285"/>
      <c r="R449" s="285"/>
      <c r="S449" s="287"/>
      <c r="T449" s="274"/>
      <c r="U449" s="274"/>
      <c r="V449" s="285"/>
      <c r="W449" s="286"/>
      <c r="X449" s="288"/>
      <c r="Y449" s="288"/>
      <c r="Z449" s="289"/>
      <c r="AA449" s="290"/>
      <c r="AB449" s="609"/>
    </row>
    <row r="450" spans="1:28" s="27" customFormat="1" ht="14.1" customHeight="1" x14ac:dyDescent="0.25">
      <c r="A450" s="1011"/>
      <c r="B450" s="33"/>
      <c r="C450" s="35"/>
      <c r="D450" s="137"/>
      <c r="E450" s="64"/>
      <c r="F450" s="17"/>
      <c r="G450" s="71"/>
      <c r="H450" s="71"/>
      <c r="I450" s="17"/>
      <c r="J450" s="70"/>
      <c r="K450" s="720"/>
      <c r="L450" s="17"/>
      <c r="M450" s="72"/>
      <c r="N450" s="18"/>
      <c r="O450" s="17"/>
      <c r="P450" s="17"/>
      <c r="Q450" s="587"/>
      <c r="R450" s="17"/>
      <c r="S450" s="73"/>
      <c r="T450" s="17"/>
      <c r="U450" s="17"/>
      <c r="V450" s="17"/>
      <c r="W450" s="48"/>
      <c r="X450" s="17"/>
      <c r="Y450" s="18"/>
      <c r="Z450" s="65"/>
      <c r="AA450" s="17"/>
      <c r="AB450" s="167"/>
    </row>
    <row r="451" spans="1:28" s="69" customFormat="1" ht="167.25" customHeight="1" x14ac:dyDescent="0.25">
      <c r="A451" s="878">
        <v>35</v>
      </c>
      <c r="B451" s="90"/>
      <c r="C451" s="134"/>
      <c r="D451" s="137" t="s">
        <v>1409</v>
      </c>
      <c r="E451" s="67"/>
      <c r="F451" s="34"/>
      <c r="G451" s="71"/>
      <c r="H451" s="71"/>
      <c r="I451" s="34"/>
      <c r="J451" s="62"/>
      <c r="K451" s="1047"/>
      <c r="L451" s="63"/>
      <c r="M451" s="64"/>
      <c r="N451" s="65"/>
      <c r="O451" s="65"/>
      <c r="P451" s="65"/>
      <c r="Q451" s="588"/>
      <c r="R451" s="63"/>
      <c r="S451" s="66"/>
      <c r="T451" s="17"/>
      <c r="U451" s="17"/>
      <c r="V451" s="63"/>
      <c r="W451" s="48"/>
      <c r="X451" s="67"/>
      <c r="Y451" s="67"/>
      <c r="Z451" s="111"/>
      <c r="AA451" s="112"/>
      <c r="AB451" s="68"/>
    </row>
    <row r="452" spans="1:28" s="12" customFormat="1" ht="36.75" customHeight="1" x14ac:dyDescent="0.25">
      <c r="A452" s="886">
        <v>35</v>
      </c>
      <c r="C452" s="20" t="s">
        <v>56</v>
      </c>
      <c r="D452" s="146" t="s">
        <v>1455</v>
      </c>
      <c r="E452" s="388" t="s">
        <v>153</v>
      </c>
      <c r="F452" s="48" t="s">
        <v>79</v>
      </c>
      <c r="G452" s="184">
        <v>15.98</v>
      </c>
      <c r="H452" s="184">
        <v>29.99</v>
      </c>
      <c r="I452" s="48" t="s">
        <v>46</v>
      </c>
      <c r="J452" s="48" t="s">
        <v>47</v>
      </c>
      <c r="K452" s="1" t="s">
        <v>479</v>
      </c>
      <c r="L452" s="70">
        <v>4</v>
      </c>
      <c r="M452" s="50" t="s">
        <v>1813</v>
      </c>
      <c r="N452" s="1" t="s">
        <v>314</v>
      </c>
      <c r="O452" s="48">
        <v>9</v>
      </c>
      <c r="P452" s="1" t="s">
        <v>314</v>
      </c>
      <c r="Q452" s="557">
        <v>2</v>
      </c>
      <c r="R452" s="48">
        <v>45</v>
      </c>
      <c r="S452" s="51">
        <v>12</v>
      </c>
      <c r="T452" s="48">
        <v>2</v>
      </c>
      <c r="U452" s="48">
        <v>7.5</v>
      </c>
      <c r="V452" s="48">
        <v>10</v>
      </c>
      <c r="W452" s="48">
        <v>1.4</v>
      </c>
      <c r="X452" s="48" t="s">
        <v>341</v>
      </c>
      <c r="Y452" s="1" t="s">
        <v>60</v>
      </c>
      <c r="Z452" s="48">
        <v>1</v>
      </c>
      <c r="AA452" s="48">
        <v>100</v>
      </c>
      <c r="AB452" s="158" t="s">
        <v>720</v>
      </c>
    </row>
    <row r="453" spans="1:28" s="14" customFormat="1" ht="36.75" customHeight="1" x14ac:dyDescent="0.25">
      <c r="A453" s="891">
        <v>35</v>
      </c>
      <c r="D453" s="146" t="s">
        <v>322</v>
      </c>
      <c r="E453" s="398" t="s">
        <v>45</v>
      </c>
      <c r="F453" s="77" t="s">
        <v>167</v>
      </c>
      <c r="G453" s="184">
        <v>15.98</v>
      </c>
      <c r="H453" s="184">
        <v>29.99</v>
      </c>
      <c r="I453" s="77" t="s">
        <v>46</v>
      </c>
      <c r="J453" s="77" t="s">
        <v>47</v>
      </c>
      <c r="K453" s="1" t="s">
        <v>480</v>
      </c>
      <c r="L453" s="75">
        <v>4</v>
      </c>
      <c r="M453" s="76" t="s">
        <v>1813</v>
      </c>
      <c r="N453" s="1" t="s">
        <v>314</v>
      </c>
      <c r="O453" s="48">
        <v>9</v>
      </c>
      <c r="P453" s="48" t="s">
        <v>314</v>
      </c>
      <c r="Q453" s="557">
        <v>2</v>
      </c>
      <c r="R453" s="48">
        <v>45</v>
      </c>
      <c r="S453" s="51">
        <f t="shared" ref="S453:S458" si="33">N453*O453*P453/1728</f>
        <v>0.421875</v>
      </c>
      <c r="T453" s="77">
        <v>10</v>
      </c>
      <c r="U453" s="77">
        <v>7.5</v>
      </c>
      <c r="V453" s="77">
        <v>10</v>
      </c>
      <c r="W453" s="77">
        <v>1.4</v>
      </c>
      <c r="X453" s="48" t="s">
        <v>341</v>
      </c>
      <c r="Y453" s="3" t="s">
        <v>60</v>
      </c>
      <c r="Z453" s="77">
        <v>1</v>
      </c>
      <c r="AA453" s="77">
        <v>100</v>
      </c>
      <c r="AB453" s="154" t="s">
        <v>722</v>
      </c>
    </row>
    <row r="454" spans="1:28" s="14" customFormat="1" ht="38.1" customHeight="1" x14ac:dyDescent="0.25">
      <c r="A454" s="891">
        <v>35</v>
      </c>
      <c r="D454" s="137" t="s">
        <v>533</v>
      </c>
      <c r="E454" s="12" t="s">
        <v>718</v>
      </c>
      <c r="F454" s="77" t="s">
        <v>48</v>
      </c>
      <c r="G454" s="184">
        <v>15.98</v>
      </c>
      <c r="H454" s="184">
        <v>29.99</v>
      </c>
      <c r="I454" s="77" t="s">
        <v>46</v>
      </c>
      <c r="J454" s="77" t="s">
        <v>47</v>
      </c>
      <c r="K454" s="1" t="s">
        <v>481</v>
      </c>
      <c r="L454" s="75">
        <v>4</v>
      </c>
      <c r="M454" s="76" t="s">
        <v>1813</v>
      </c>
      <c r="N454" s="1" t="s">
        <v>314</v>
      </c>
      <c r="O454" s="48">
        <v>9</v>
      </c>
      <c r="P454" s="48" t="s">
        <v>314</v>
      </c>
      <c r="Q454" s="557">
        <v>2</v>
      </c>
      <c r="R454" s="48">
        <v>45</v>
      </c>
      <c r="S454" s="51">
        <f t="shared" si="33"/>
        <v>0.421875</v>
      </c>
      <c r="T454" s="77">
        <v>10</v>
      </c>
      <c r="U454" s="77">
        <v>7.5</v>
      </c>
      <c r="V454" s="77">
        <v>10</v>
      </c>
      <c r="W454" s="77">
        <v>1.4</v>
      </c>
      <c r="X454" s="48" t="s">
        <v>341</v>
      </c>
      <c r="Y454" s="3" t="s">
        <v>60</v>
      </c>
      <c r="Z454" s="77">
        <v>1</v>
      </c>
      <c r="AA454" s="77">
        <v>100</v>
      </c>
      <c r="AB454" s="154" t="s">
        <v>721</v>
      </c>
    </row>
    <row r="455" spans="1:28" s="14" customFormat="1" ht="38.1" customHeight="1" x14ac:dyDescent="0.25">
      <c r="A455" s="891">
        <v>35</v>
      </c>
      <c r="D455" s="137" t="s">
        <v>534</v>
      </c>
      <c r="E455" s="12" t="s">
        <v>719</v>
      </c>
      <c r="F455" s="77" t="s">
        <v>50</v>
      </c>
      <c r="G455" s="184">
        <v>15.98</v>
      </c>
      <c r="H455" s="184">
        <v>29.99</v>
      </c>
      <c r="I455" s="77" t="s">
        <v>46</v>
      </c>
      <c r="J455" s="77" t="s">
        <v>47</v>
      </c>
      <c r="K455" s="1" t="s">
        <v>482</v>
      </c>
      <c r="L455" s="75">
        <v>4</v>
      </c>
      <c r="M455" s="76" t="s">
        <v>1813</v>
      </c>
      <c r="N455" s="1" t="s">
        <v>314</v>
      </c>
      <c r="O455" s="48">
        <v>9</v>
      </c>
      <c r="P455" s="48" t="s">
        <v>314</v>
      </c>
      <c r="Q455" s="557">
        <v>2</v>
      </c>
      <c r="R455" s="48">
        <v>45</v>
      </c>
      <c r="S455" s="51">
        <f t="shared" si="33"/>
        <v>0.421875</v>
      </c>
      <c r="T455" s="77">
        <v>10</v>
      </c>
      <c r="U455" s="77">
        <v>7.5</v>
      </c>
      <c r="V455" s="77">
        <v>10</v>
      </c>
      <c r="W455" s="77">
        <v>1.4</v>
      </c>
      <c r="X455" s="48" t="s">
        <v>341</v>
      </c>
      <c r="Y455" s="3" t="s">
        <v>60</v>
      </c>
      <c r="Z455" s="77">
        <v>1</v>
      </c>
      <c r="AA455" s="77">
        <v>100</v>
      </c>
      <c r="AB455" s="154" t="s">
        <v>723</v>
      </c>
    </row>
    <row r="456" spans="1:28" s="11" customFormat="1" ht="132" customHeight="1" x14ac:dyDescent="0.25">
      <c r="A456" s="886">
        <v>35</v>
      </c>
      <c r="C456" s="16"/>
      <c r="D456" s="137" t="s">
        <v>552</v>
      </c>
      <c r="E456" s="388" t="s">
        <v>232</v>
      </c>
      <c r="F456" s="48" t="s">
        <v>7</v>
      </c>
      <c r="G456" s="49">
        <v>11.98</v>
      </c>
      <c r="H456" s="49">
        <v>21.99</v>
      </c>
      <c r="I456" s="48" t="s">
        <v>243</v>
      </c>
      <c r="J456" s="48" t="s">
        <v>242</v>
      </c>
      <c r="K456" s="1" t="s">
        <v>184</v>
      </c>
      <c r="L456" s="70">
        <v>1</v>
      </c>
      <c r="M456" s="50" t="s">
        <v>1813</v>
      </c>
      <c r="N456" s="1" t="s">
        <v>315</v>
      </c>
      <c r="O456" s="48">
        <v>10</v>
      </c>
      <c r="P456" s="48">
        <v>12</v>
      </c>
      <c r="Q456" s="557">
        <v>2</v>
      </c>
      <c r="R456" s="48">
        <v>52</v>
      </c>
      <c r="S456" s="51">
        <f t="shared" si="33"/>
        <v>0.69444444444444442</v>
      </c>
      <c r="T456" s="48">
        <v>8.5</v>
      </c>
      <c r="U456" s="48">
        <v>9</v>
      </c>
      <c r="V456" s="48">
        <v>12</v>
      </c>
      <c r="W456" s="48">
        <v>1.4</v>
      </c>
      <c r="X456" s="77" t="s">
        <v>89</v>
      </c>
      <c r="Y456" s="1" t="s">
        <v>60</v>
      </c>
      <c r="Z456" s="48">
        <v>1</v>
      </c>
      <c r="AA456" s="48">
        <v>500</v>
      </c>
      <c r="AB456" s="158" t="s">
        <v>717</v>
      </c>
    </row>
    <row r="457" spans="1:28" s="11" customFormat="1" ht="27.75" customHeight="1" x14ac:dyDescent="0.25">
      <c r="A457" s="886"/>
      <c r="C457" s="16"/>
      <c r="D457" s="137" t="s">
        <v>299</v>
      </c>
      <c r="E457" s="388"/>
      <c r="F457" s="48"/>
      <c r="G457" s="49"/>
      <c r="H457" s="49"/>
      <c r="I457" s="48"/>
      <c r="J457" s="48"/>
      <c r="K457" s="1"/>
      <c r="L457" s="70">
        <v>10</v>
      </c>
      <c r="M457" s="50" t="s">
        <v>1813</v>
      </c>
      <c r="N457" s="1" t="s">
        <v>300</v>
      </c>
      <c r="O457" s="48">
        <v>9</v>
      </c>
      <c r="P457" s="48">
        <v>9</v>
      </c>
      <c r="Q457" s="557">
        <v>14</v>
      </c>
      <c r="R457" s="48">
        <v>65</v>
      </c>
      <c r="S457" s="51">
        <f t="shared" si="33"/>
        <v>1.359375</v>
      </c>
      <c r="T457" s="48"/>
      <c r="U457" s="48"/>
      <c r="V457" s="48"/>
      <c r="W457" s="48"/>
      <c r="X457" s="77"/>
      <c r="Y457" s="1"/>
      <c r="Z457" s="48"/>
      <c r="AA457" s="48"/>
      <c r="AB457" s="158"/>
    </row>
    <row r="458" spans="1:28" s="11" customFormat="1" ht="76.5" customHeight="1" x14ac:dyDescent="0.2">
      <c r="A458" s="886">
        <v>35</v>
      </c>
      <c r="C458" s="165"/>
      <c r="D458" s="137" t="s">
        <v>1273</v>
      </c>
      <c r="E458" s="388" t="s">
        <v>233</v>
      </c>
      <c r="F458" s="48" t="s">
        <v>93</v>
      </c>
      <c r="G458" s="49">
        <v>6.28</v>
      </c>
      <c r="H458" s="49">
        <v>9.99</v>
      </c>
      <c r="I458" s="48" t="s">
        <v>40</v>
      </c>
      <c r="J458" s="48" t="s">
        <v>242</v>
      </c>
      <c r="K458" s="1" t="s">
        <v>185</v>
      </c>
      <c r="L458" s="70">
        <v>12</v>
      </c>
      <c r="M458" s="50" t="s">
        <v>1813</v>
      </c>
      <c r="N458" s="1">
        <v>6</v>
      </c>
      <c r="O458" s="48">
        <v>6</v>
      </c>
      <c r="P458" s="48">
        <v>6</v>
      </c>
      <c r="Q458" s="557">
        <v>1</v>
      </c>
      <c r="R458" s="48">
        <v>30</v>
      </c>
      <c r="S458" s="51">
        <f t="shared" si="33"/>
        <v>0.125</v>
      </c>
      <c r="T458" s="48">
        <v>3</v>
      </c>
      <c r="U458" s="48">
        <v>3</v>
      </c>
      <c r="V458" s="2" t="s">
        <v>208</v>
      </c>
      <c r="W458" s="48">
        <v>0.1</v>
      </c>
      <c r="X458" s="48" t="s">
        <v>19</v>
      </c>
      <c r="Y458" s="1" t="s">
        <v>60</v>
      </c>
      <c r="Z458" s="48">
        <v>1</v>
      </c>
      <c r="AA458" s="48">
        <v>500</v>
      </c>
      <c r="AB458" s="157" t="s">
        <v>716</v>
      </c>
    </row>
    <row r="459" spans="1:28" s="310" customFormat="1" ht="42" customHeight="1" x14ac:dyDescent="0.2">
      <c r="A459" s="897">
        <v>35</v>
      </c>
      <c r="C459" s="604"/>
      <c r="D459" s="139" t="s">
        <v>1453</v>
      </c>
      <c r="E459" s="391" t="s">
        <v>436</v>
      </c>
      <c r="F459" s="56"/>
      <c r="G459" s="57"/>
      <c r="H459" s="57"/>
      <c r="I459" s="56"/>
      <c r="J459" s="56"/>
      <c r="K459" s="605" t="s">
        <v>437</v>
      </c>
      <c r="L459" s="56"/>
      <c r="M459" s="60" t="s">
        <v>1813</v>
      </c>
      <c r="N459" s="26" t="s">
        <v>313</v>
      </c>
      <c r="O459" s="56">
        <v>6</v>
      </c>
      <c r="P459" s="56">
        <v>6</v>
      </c>
      <c r="Q459" s="560">
        <v>1</v>
      </c>
      <c r="R459" s="56"/>
      <c r="S459" s="61"/>
      <c r="T459" s="56"/>
      <c r="U459" s="56"/>
      <c r="V459" s="243"/>
      <c r="W459" s="56"/>
      <c r="X459" s="56"/>
      <c r="Y459" s="26"/>
      <c r="Z459" s="56"/>
      <c r="AA459" s="56"/>
      <c r="AB459" s="231"/>
    </row>
    <row r="460" spans="1:28" s="491" customFormat="1" ht="57" customHeight="1" thickBot="1" x14ac:dyDescent="0.25">
      <c r="A460" s="953">
        <v>35</v>
      </c>
      <c r="C460" s="954"/>
      <c r="D460" s="419" t="s">
        <v>1454</v>
      </c>
      <c r="E460" s="486" t="s">
        <v>1452</v>
      </c>
      <c r="F460" s="487"/>
      <c r="G460" s="691">
        <v>4.99</v>
      </c>
      <c r="H460" s="957">
        <v>7.99</v>
      </c>
      <c r="I460" s="958"/>
      <c r="J460" s="487"/>
      <c r="K460" s="955"/>
      <c r="L460" s="487"/>
      <c r="M460" s="488" t="s">
        <v>1813</v>
      </c>
      <c r="N460" s="490" t="s">
        <v>313</v>
      </c>
      <c r="O460" s="487">
        <v>6</v>
      </c>
      <c r="P460" s="487">
        <v>6</v>
      </c>
      <c r="Q460" s="487">
        <v>1</v>
      </c>
      <c r="R460" s="487"/>
      <c r="S460" s="489"/>
      <c r="T460" s="487"/>
      <c r="U460" s="487"/>
      <c r="V460" s="681"/>
      <c r="W460" s="487"/>
      <c r="X460" s="487"/>
      <c r="Y460" s="490"/>
      <c r="Z460" s="487"/>
      <c r="AA460" s="487"/>
      <c r="AB460" s="956"/>
    </row>
    <row r="461" spans="1:28" s="281" customFormat="1" ht="30" customHeight="1" thickBot="1" x14ac:dyDescent="0.3">
      <c r="A461" s="1010"/>
      <c r="B461" s="608" t="s">
        <v>1456</v>
      </c>
      <c r="D461" s="283"/>
      <c r="E461" s="283"/>
      <c r="F461" s="283"/>
      <c r="G461" s="283"/>
      <c r="H461" s="285"/>
      <c r="I461" s="286"/>
      <c r="J461" s="1048"/>
      <c r="K461" s="1049"/>
      <c r="L461" s="280"/>
      <c r="M461" s="285"/>
      <c r="N461" s="285"/>
      <c r="O461" s="287"/>
      <c r="P461" s="285"/>
      <c r="Q461" s="285"/>
      <c r="R461" s="285"/>
      <c r="S461" s="286"/>
      <c r="T461" s="288"/>
      <c r="U461" s="288"/>
      <c r="V461" s="289"/>
      <c r="W461" s="288"/>
      <c r="X461" s="290"/>
      <c r="Y461" s="274"/>
    </row>
    <row r="462" spans="1:28" s="1100" customFormat="1" ht="156.75" customHeight="1" x14ac:dyDescent="0.25">
      <c r="A462" s="883" t="s">
        <v>1618</v>
      </c>
      <c r="B462" s="343"/>
      <c r="C462" s="1086"/>
      <c r="D462" s="341" t="s">
        <v>1555</v>
      </c>
      <c r="E462" s="1087">
        <v>211612</v>
      </c>
      <c r="F462" s="295" t="s">
        <v>1466</v>
      </c>
      <c r="G462" s="1088">
        <v>749.99</v>
      </c>
      <c r="H462" s="1089">
        <v>1299</v>
      </c>
      <c r="I462" s="1090" t="s">
        <v>1468</v>
      </c>
      <c r="J462" s="1091" t="s">
        <v>55</v>
      </c>
      <c r="K462" s="1092" t="s">
        <v>1571</v>
      </c>
      <c r="L462" s="1093">
        <v>1</v>
      </c>
      <c r="M462" s="1094" t="s">
        <v>1812</v>
      </c>
      <c r="N462" s="1095" t="s">
        <v>465</v>
      </c>
      <c r="O462" s="1096">
        <v>36</v>
      </c>
      <c r="P462" s="1096">
        <v>56</v>
      </c>
      <c r="Q462" s="1096">
        <v>58</v>
      </c>
      <c r="R462" s="1097">
        <f t="shared" ref="R462:R480" si="34">2*(N462+O462)+P462</f>
        <v>210</v>
      </c>
      <c r="S462" s="1098">
        <f t="shared" ref="S462:S488" si="35">N462*O462*P462/1728</f>
        <v>47.833333333333336</v>
      </c>
      <c r="T462" s="1095">
        <v>35</v>
      </c>
      <c r="U462" s="1096">
        <v>31</v>
      </c>
      <c r="V462" s="1096">
        <v>48</v>
      </c>
      <c r="W462" s="1096">
        <v>43</v>
      </c>
      <c r="X462" s="1096" t="s">
        <v>1465</v>
      </c>
      <c r="Y462" s="1095" t="s">
        <v>60</v>
      </c>
      <c r="Z462" s="1096">
        <v>1</v>
      </c>
      <c r="AA462" s="1096">
        <v>4</v>
      </c>
      <c r="AB462" s="1099" t="s">
        <v>1469</v>
      </c>
    </row>
    <row r="463" spans="1:28" s="1100" customFormat="1" ht="120" customHeight="1" x14ac:dyDescent="0.25">
      <c r="A463" s="883" t="s">
        <v>1618</v>
      </c>
      <c r="B463" s="343"/>
      <c r="C463" s="1086"/>
      <c r="D463" s="341" t="s">
        <v>1556</v>
      </c>
      <c r="E463" s="1087">
        <v>211700</v>
      </c>
      <c r="F463" s="295" t="s">
        <v>1466</v>
      </c>
      <c r="G463" s="1088">
        <v>219.99</v>
      </c>
      <c r="H463" s="1088">
        <v>359.99</v>
      </c>
      <c r="I463" s="1096" t="s">
        <v>1471</v>
      </c>
      <c r="J463" s="1091" t="s">
        <v>55</v>
      </c>
      <c r="K463" s="1101" t="s">
        <v>1572</v>
      </c>
      <c r="L463" s="1093">
        <v>1</v>
      </c>
      <c r="M463" s="298" t="s">
        <v>1813</v>
      </c>
      <c r="N463" s="1095" t="s">
        <v>150</v>
      </c>
      <c r="O463" s="1096">
        <v>24</v>
      </c>
      <c r="P463" s="1096">
        <v>47</v>
      </c>
      <c r="Q463" s="1096">
        <v>25</v>
      </c>
      <c r="R463" s="1097">
        <f t="shared" ref="R463" si="36">2*(N463+O463)+P463</f>
        <v>143</v>
      </c>
      <c r="S463" s="1098">
        <f t="shared" ref="S463" si="37">N463*O463*P463/1728</f>
        <v>15.666666666666666</v>
      </c>
      <c r="T463" s="1095">
        <v>27</v>
      </c>
      <c r="U463" s="1096">
        <v>27</v>
      </c>
      <c r="V463" s="1096">
        <v>51</v>
      </c>
      <c r="W463" s="1096">
        <v>26</v>
      </c>
      <c r="X463" s="1096" t="s">
        <v>1472</v>
      </c>
      <c r="Y463" s="1095" t="s">
        <v>60</v>
      </c>
      <c r="Z463" s="1096">
        <v>1</v>
      </c>
      <c r="AA463" s="1096">
        <v>4</v>
      </c>
      <c r="AB463" s="1099" t="s">
        <v>1473</v>
      </c>
    </row>
    <row r="464" spans="1:28" s="1100" customFormat="1" ht="120" customHeight="1" x14ac:dyDescent="0.25">
      <c r="A464" s="883" t="s">
        <v>1618</v>
      </c>
      <c r="B464" s="343"/>
      <c r="C464" s="1086"/>
      <c r="D464" s="341" t="s">
        <v>1557</v>
      </c>
      <c r="E464" s="1087">
        <v>211701</v>
      </c>
      <c r="F464" s="295" t="s">
        <v>1466</v>
      </c>
      <c r="G464" s="1088">
        <v>279.99</v>
      </c>
      <c r="H464" s="1088">
        <v>459.99</v>
      </c>
      <c r="I464" s="1096" t="s">
        <v>1471</v>
      </c>
      <c r="J464" s="1091" t="s">
        <v>55</v>
      </c>
      <c r="K464" s="1102" t="s">
        <v>1470</v>
      </c>
      <c r="L464" s="1093">
        <v>1</v>
      </c>
      <c r="M464" s="298" t="s">
        <v>1813</v>
      </c>
      <c r="N464" s="1095">
        <v>27</v>
      </c>
      <c r="O464" s="1096">
        <v>27</v>
      </c>
      <c r="P464" s="1096">
        <v>51</v>
      </c>
      <c r="Q464" s="1096">
        <v>27</v>
      </c>
      <c r="R464" s="1097">
        <f t="shared" si="34"/>
        <v>159</v>
      </c>
      <c r="S464" s="1098">
        <f t="shared" si="35"/>
        <v>21.515625</v>
      </c>
      <c r="T464" s="1095">
        <v>27</v>
      </c>
      <c r="U464" s="1096">
        <v>27</v>
      </c>
      <c r="V464" s="1096">
        <v>51</v>
      </c>
      <c r="W464" s="1096">
        <v>26</v>
      </c>
      <c r="X464" s="1096" t="s">
        <v>1472</v>
      </c>
      <c r="Y464" s="1095" t="s">
        <v>60</v>
      </c>
      <c r="Z464" s="1096">
        <v>1</v>
      </c>
      <c r="AA464" s="1096">
        <v>4</v>
      </c>
      <c r="AB464" s="1099" t="s">
        <v>1473</v>
      </c>
    </row>
    <row r="465" spans="1:28" s="1100" customFormat="1" ht="141" customHeight="1" x14ac:dyDescent="0.25">
      <c r="A465" s="883" t="s">
        <v>1618</v>
      </c>
      <c r="B465" s="343"/>
      <c r="C465" s="1086"/>
      <c r="D465" s="341" t="s">
        <v>1558</v>
      </c>
      <c r="E465" s="1087">
        <v>211702</v>
      </c>
      <c r="F465" s="295" t="s">
        <v>1466</v>
      </c>
      <c r="G465" s="1088">
        <v>329.99</v>
      </c>
      <c r="H465" s="1088">
        <v>559.99</v>
      </c>
      <c r="I465" s="1096" t="s">
        <v>1475</v>
      </c>
      <c r="J465" s="1091" t="s">
        <v>55</v>
      </c>
      <c r="K465" s="1102" t="s">
        <v>1474</v>
      </c>
      <c r="L465" s="1093">
        <v>1</v>
      </c>
      <c r="M465" s="1094" t="s">
        <v>1812</v>
      </c>
      <c r="N465" s="1095" t="s">
        <v>298</v>
      </c>
      <c r="O465" s="1096">
        <v>32</v>
      </c>
      <c r="P465" s="1096">
        <v>60</v>
      </c>
      <c r="Q465" s="1096">
        <v>38</v>
      </c>
      <c r="R465" s="1097">
        <f t="shared" si="34"/>
        <v>188</v>
      </c>
      <c r="S465" s="1098">
        <f t="shared" si="35"/>
        <v>35.555555555555557</v>
      </c>
      <c r="T465" s="1095">
        <v>31</v>
      </c>
      <c r="U465" s="1096">
        <v>31</v>
      </c>
      <c r="V465" s="1096">
        <v>59</v>
      </c>
      <c r="W465" s="1096">
        <v>37</v>
      </c>
      <c r="X465" s="1096" t="s">
        <v>1472</v>
      </c>
      <c r="Y465" s="1095" t="s">
        <v>60</v>
      </c>
      <c r="Z465" s="1096">
        <v>1</v>
      </c>
      <c r="AA465" s="1096">
        <v>4</v>
      </c>
      <c r="AB465" s="1099" t="s">
        <v>1476</v>
      </c>
    </row>
    <row r="466" spans="1:28" s="1100" customFormat="1" ht="126" customHeight="1" x14ac:dyDescent="0.25">
      <c r="A466" s="883" t="s">
        <v>1618</v>
      </c>
      <c r="B466" s="343"/>
      <c r="C466" s="1086"/>
      <c r="D466" s="341" t="s">
        <v>1559</v>
      </c>
      <c r="E466" s="1087">
        <v>212120</v>
      </c>
      <c r="F466" s="295" t="s">
        <v>1477</v>
      </c>
      <c r="G466" s="1088">
        <v>269.99</v>
      </c>
      <c r="H466" s="1088">
        <v>459.99</v>
      </c>
      <c r="I466" s="1096" t="s">
        <v>1479</v>
      </c>
      <c r="J466" s="1091" t="s">
        <v>55</v>
      </c>
      <c r="K466" s="1102" t="s">
        <v>1478</v>
      </c>
      <c r="L466" s="1093">
        <v>1</v>
      </c>
      <c r="M466" s="1094" t="s">
        <v>1813</v>
      </c>
      <c r="N466" s="1095" t="s">
        <v>615</v>
      </c>
      <c r="O466" s="1096">
        <v>33</v>
      </c>
      <c r="P466" s="1096">
        <v>42</v>
      </c>
      <c r="Q466" s="1096">
        <v>31</v>
      </c>
      <c r="R466" s="1097">
        <f t="shared" si="34"/>
        <v>142</v>
      </c>
      <c r="S466" s="1098">
        <f t="shared" si="35"/>
        <v>13.635416666666666</v>
      </c>
      <c r="T466" s="1095">
        <v>32</v>
      </c>
      <c r="U466" s="1096">
        <v>16</v>
      </c>
      <c r="V466" s="1096">
        <v>41</v>
      </c>
      <c r="W466" s="1096">
        <v>29</v>
      </c>
      <c r="X466" s="1096" t="s">
        <v>1480</v>
      </c>
      <c r="Y466" s="1095" t="s">
        <v>60</v>
      </c>
      <c r="Z466" s="1096">
        <v>1</v>
      </c>
      <c r="AA466" s="1096">
        <v>4</v>
      </c>
      <c r="AB466" s="1099" t="s">
        <v>1481</v>
      </c>
    </row>
    <row r="467" spans="1:28" s="1100" customFormat="1" ht="126" customHeight="1" x14ac:dyDescent="0.25">
      <c r="A467" s="883" t="s">
        <v>1618</v>
      </c>
      <c r="B467" s="343"/>
      <c r="C467" s="1086"/>
      <c r="D467" s="341" t="s">
        <v>1560</v>
      </c>
      <c r="E467" s="1087">
        <v>212100</v>
      </c>
      <c r="F467" s="295" t="s">
        <v>1482</v>
      </c>
      <c r="G467" s="1088">
        <v>299.98</v>
      </c>
      <c r="H467" s="1088">
        <v>449.99</v>
      </c>
      <c r="I467" s="1096" t="s">
        <v>1471</v>
      </c>
      <c r="J467" s="1091" t="s">
        <v>55</v>
      </c>
      <c r="K467" s="1102" t="s">
        <v>1483</v>
      </c>
      <c r="L467" s="1093">
        <v>1</v>
      </c>
      <c r="M467" s="1094" t="s">
        <v>1813</v>
      </c>
      <c r="N467" s="1095" t="s">
        <v>615</v>
      </c>
      <c r="O467" s="1096">
        <v>33</v>
      </c>
      <c r="P467" s="1096">
        <v>48</v>
      </c>
      <c r="Q467" s="1096">
        <v>44</v>
      </c>
      <c r="R467" s="1097">
        <f t="shared" si="34"/>
        <v>148</v>
      </c>
      <c r="S467" s="1098">
        <f t="shared" si="35"/>
        <v>15.583333333333334</v>
      </c>
      <c r="T467" s="1095">
        <v>32</v>
      </c>
      <c r="U467" s="1096">
        <v>16</v>
      </c>
      <c r="V467" s="1096">
        <v>47</v>
      </c>
      <c r="W467" s="1096">
        <v>34</v>
      </c>
      <c r="X467" s="1096" t="s">
        <v>1462</v>
      </c>
      <c r="Y467" s="1095" t="s">
        <v>60</v>
      </c>
      <c r="Z467" s="1096">
        <v>1</v>
      </c>
      <c r="AA467" s="1096">
        <v>4</v>
      </c>
      <c r="AB467" s="1099" t="s">
        <v>1484</v>
      </c>
    </row>
    <row r="468" spans="1:28" s="1100" customFormat="1" ht="129" customHeight="1" x14ac:dyDescent="0.25">
      <c r="A468" s="883" t="s">
        <v>1618</v>
      </c>
      <c r="B468" s="343"/>
      <c r="C468" s="810"/>
      <c r="D468" s="341" t="s">
        <v>1561</v>
      </c>
      <c r="E468" s="1087">
        <v>295631</v>
      </c>
      <c r="F468" s="295" t="s">
        <v>1464</v>
      </c>
      <c r="G468" s="1088">
        <v>349.99</v>
      </c>
      <c r="H468" s="1088">
        <v>589.99</v>
      </c>
      <c r="I468" s="1096" t="s">
        <v>1486</v>
      </c>
      <c r="J468" s="1091" t="s">
        <v>55</v>
      </c>
      <c r="K468" s="1101" t="s">
        <v>1485</v>
      </c>
      <c r="L468" s="1093">
        <v>1</v>
      </c>
      <c r="M468" s="1094" t="s">
        <v>1812</v>
      </c>
      <c r="N468" s="1095" t="s">
        <v>1569</v>
      </c>
      <c r="O468" s="1096">
        <v>31</v>
      </c>
      <c r="P468" s="1096">
        <v>44</v>
      </c>
      <c r="Q468" s="1096">
        <v>53</v>
      </c>
      <c r="R468" s="1097">
        <f t="shared" si="34"/>
        <v>168</v>
      </c>
      <c r="S468" s="1098">
        <f t="shared" si="35"/>
        <v>24.469907407407408</v>
      </c>
      <c r="T468" s="1095" t="s">
        <v>151</v>
      </c>
      <c r="U468" s="1096">
        <v>30</v>
      </c>
      <c r="V468" s="1096">
        <v>42</v>
      </c>
      <c r="W468" s="1096">
        <v>49</v>
      </c>
      <c r="X468" s="1096" t="s">
        <v>1462</v>
      </c>
      <c r="Y468" s="1095" t="s">
        <v>60</v>
      </c>
      <c r="Z468" s="1096">
        <v>1</v>
      </c>
      <c r="AA468" s="1096">
        <v>4</v>
      </c>
      <c r="AB468" s="1103" t="s">
        <v>1487</v>
      </c>
    </row>
    <row r="469" spans="1:28" s="1105" customFormat="1" ht="93.75" customHeight="1" x14ac:dyDescent="0.25">
      <c r="A469" s="883" t="s">
        <v>1618</v>
      </c>
      <c r="B469" s="1104"/>
      <c r="D469" s="1106" t="s">
        <v>1562</v>
      </c>
      <c r="E469" s="1107" t="s">
        <v>1457</v>
      </c>
      <c r="F469" s="1107" t="s">
        <v>1458</v>
      </c>
      <c r="G469" s="1108">
        <v>599.99</v>
      </c>
      <c r="H469" s="1108">
        <v>999.99</v>
      </c>
      <c r="I469" s="1109" t="s">
        <v>1460</v>
      </c>
      <c r="J469" s="1091" t="s">
        <v>55</v>
      </c>
      <c r="K469" s="439" t="s">
        <v>1459</v>
      </c>
      <c r="L469" s="1091">
        <v>1</v>
      </c>
      <c r="M469" s="1110" t="s">
        <v>1812</v>
      </c>
      <c r="N469" s="1111" t="s">
        <v>1568</v>
      </c>
      <c r="O469" s="1109">
        <v>26</v>
      </c>
      <c r="P469" s="1109">
        <v>62</v>
      </c>
      <c r="Q469" s="1109">
        <v>45</v>
      </c>
      <c r="R469" s="1112">
        <f t="shared" ref="R469:R479" si="38">2*(N469+O469)+P469</f>
        <v>166</v>
      </c>
      <c r="S469" s="1113">
        <f t="shared" ref="S469:S479" si="39">N469*O469*P469/1728</f>
        <v>24.25462962962963</v>
      </c>
      <c r="T469" s="1111" t="s">
        <v>1461</v>
      </c>
      <c r="U469" s="1111" t="s">
        <v>1461</v>
      </c>
      <c r="V469" s="1109">
        <v>60</v>
      </c>
      <c r="W469" s="1109">
        <v>35</v>
      </c>
      <c r="X469" s="1109" t="s">
        <v>1462</v>
      </c>
      <c r="Y469" s="1111" t="s">
        <v>60</v>
      </c>
      <c r="Z469" s="1109">
        <v>1</v>
      </c>
      <c r="AA469" s="1109">
        <v>4</v>
      </c>
      <c r="AB469" s="1114" t="s">
        <v>1463</v>
      </c>
    </row>
    <row r="470" spans="1:28" s="1105" customFormat="1" ht="115.5" customHeight="1" x14ac:dyDescent="0.25">
      <c r="A470" s="883" t="s">
        <v>1618</v>
      </c>
      <c r="B470" s="1104"/>
      <c r="D470" s="1106" t="s">
        <v>1563</v>
      </c>
      <c r="E470" s="1107" t="s">
        <v>1531</v>
      </c>
      <c r="F470" s="1107" t="s">
        <v>1573</v>
      </c>
      <c r="G470" s="1108">
        <v>269.99</v>
      </c>
      <c r="H470" s="1108">
        <v>459.99</v>
      </c>
      <c r="I470" s="1109" t="s">
        <v>1574</v>
      </c>
      <c r="J470" s="1091" t="s">
        <v>55</v>
      </c>
      <c r="K470" s="1101" t="s">
        <v>1575</v>
      </c>
      <c r="L470" s="1091">
        <v>1</v>
      </c>
      <c r="M470" s="1110" t="s">
        <v>1813</v>
      </c>
      <c r="N470" s="1111" t="s">
        <v>150</v>
      </c>
      <c r="O470" s="1109">
        <v>24</v>
      </c>
      <c r="P470" s="1109">
        <v>39</v>
      </c>
      <c r="Q470" s="1109">
        <v>26</v>
      </c>
      <c r="R470" s="1112">
        <f t="shared" si="38"/>
        <v>135</v>
      </c>
      <c r="S470" s="1113">
        <f t="shared" si="39"/>
        <v>13</v>
      </c>
      <c r="T470" s="1111" t="s">
        <v>1553</v>
      </c>
      <c r="U470" s="1111" t="s">
        <v>1553</v>
      </c>
      <c r="V470" s="1109">
        <v>37</v>
      </c>
      <c r="W470" s="1109">
        <v>22</v>
      </c>
      <c r="X470" s="1109"/>
      <c r="Y470" s="1111"/>
      <c r="Z470" s="1109"/>
      <c r="AA470" s="1109"/>
      <c r="AB470" s="1114"/>
    </row>
    <row r="471" spans="1:28" s="1105" customFormat="1" ht="93.75" customHeight="1" x14ac:dyDescent="0.25">
      <c r="A471" s="883" t="s">
        <v>1618</v>
      </c>
      <c r="B471" s="1104"/>
      <c r="D471" s="1106" t="s">
        <v>1539</v>
      </c>
      <c r="E471" s="1107" t="s">
        <v>1517</v>
      </c>
      <c r="F471" s="1107" t="s">
        <v>1546</v>
      </c>
      <c r="G471" s="1108">
        <v>319.99</v>
      </c>
      <c r="H471" s="1108">
        <v>519.99</v>
      </c>
      <c r="I471" s="1109" t="s">
        <v>1549</v>
      </c>
      <c r="J471" s="1091" t="s">
        <v>55</v>
      </c>
      <c r="K471" s="1101" t="s">
        <v>1576</v>
      </c>
      <c r="L471" s="1091">
        <v>1</v>
      </c>
      <c r="M471" s="1110" t="s">
        <v>1813</v>
      </c>
      <c r="N471" s="1111" t="s">
        <v>150</v>
      </c>
      <c r="O471" s="1109">
        <v>17</v>
      </c>
      <c r="P471" s="1109">
        <v>74</v>
      </c>
      <c r="Q471" s="1109">
        <v>50</v>
      </c>
      <c r="R471" s="1112">
        <f t="shared" si="38"/>
        <v>156</v>
      </c>
      <c r="S471" s="1113">
        <f t="shared" si="39"/>
        <v>17.472222222222221</v>
      </c>
      <c r="T471" s="1111" t="s">
        <v>1553</v>
      </c>
      <c r="U471" s="1111" t="s">
        <v>644</v>
      </c>
      <c r="V471" s="1109">
        <v>72</v>
      </c>
      <c r="W471" s="1109">
        <v>44</v>
      </c>
      <c r="X471" s="1109" t="s">
        <v>1492</v>
      </c>
      <c r="Y471" s="1111" t="s">
        <v>60</v>
      </c>
      <c r="Z471" s="1109">
        <v>1</v>
      </c>
      <c r="AA471" s="1109">
        <v>4</v>
      </c>
      <c r="AB471" s="1114"/>
    </row>
    <row r="472" spans="1:28" s="1100" customFormat="1" ht="129" customHeight="1" x14ac:dyDescent="0.25">
      <c r="A472" s="883" t="s">
        <v>1618</v>
      </c>
      <c r="B472" s="343"/>
      <c r="C472" s="810"/>
      <c r="D472" s="341" t="s">
        <v>1540</v>
      </c>
      <c r="E472" s="1087">
        <v>295640</v>
      </c>
      <c r="F472" s="295" t="s">
        <v>1546</v>
      </c>
      <c r="G472" s="1088">
        <v>279.99</v>
      </c>
      <c r="H472" s="1088">
        <v>469.99</v>
      </c>
      <c r="I472" s="1096" t="s">
        <v>1550</v>
      </c>
      <c r="J472" s="1091" t="s">
        <v>55</v>
      </c>
      <c r="K472" s="1101" t="s">
        <v>1577</v>
      </c>
      <c r="L472" s="1091">
        <v>1</v>
      </c>
      <c r="M472" s="1094" t="s">
        <v>1813</v>
      </c>
      <c r="N472" s="1095" t="s">
        <v>329</v>
      </c>
      <c r="O472" s="1096">
        <v>22</v>
      </c>
      <c r="P472" s="1096">
        <v>49</v>
      </c>
      <c r="Q472" s="1096">
        <v>28</v>
      </c>
      <c r="R472" s="1097">
        <f t="shared" si="38"/>
        <v>137</v>
      </c>
      <c r="S472" s="1098">
        <f t="shared" si="39"/>
        <v>13.724537037037036</v>
      </c>
      <c r="T472" s="1095" t="s">
        <v>152</v>
      </c>
      <c r="U472" s="1096">
        <v>20</v>
      </c>
      <c r="V472" s="1096">
        <v>47</v>
      </c>
      <c r="W472" s="1096">
        <v>22</v>
      </c>
      <c r="X472" s="1096" t="s">
        <v>1492</v>
      </c>
      <c r="Y472" s="1095" t="s">
        <v>60</v>
      </c>
      <c r="Z472" s="1096">
        <v>1</v>
      </c>
      <c r="AA472" s="1096">
        <v>4</v>
      </c>
      <c r="AB472" s="1103"/>
    </row>
    <row r="473" spans="1:28" s="1100" customFormat="1" ht="129" customHeight="1" x14ac:dyDescent="0.25">
      <c r="A473" s="883" t="s">
        <v>1618</v>
      </c>
      <c r="B473" s="343"/>
      <c r="C473" s="810"/>
      <c r="D473" s="341" t="s">
        <v>1541</v>
      </c>
      <c r="E473" s="1087">
        <v>295650</v>
      </c>
      <c r="F473" s="295" t="s">
        <v>1546</v>
      </c>
      <c r="G473" s="1088">
        <v>299.99</v>
      </c>
      <c r="H473" s="1088">
        <v>499.99</v>
      </c>
      <c r="I473" s="1096" t="s">
        <v>1467</v>
      </c>
      <c r="J473" s="1091" t="s">
        <v>55</v>
      </c>
      <c r="K473" s="1101" t="s">
        <v>1578</v>
      </c>
      <c r="L473" s="1091">
        <v>1</v>
      </c>
      <c r="M473" s="1094" t="s">
        <v>1813</v>
      </c>
      <c r="N473" s="1095" t="s">
        <v>1568</v>
      </c>
      <c r="O473" s="1096">
        <v>26</v>
      </c>
      <c r="P473" s="1096">
        <v>44</v>
      </c>
      <c r="Q473" s="1096">
        <v>28</v>
      </c>
      <c r="R473" s="1097">
        <f t="shared" si="38"/>
        <v>148</v>
      </c>
      <c r="S473" s="1098">
        <f t="shared" si="39"/>
        <v>17.212962962962962</v>
      </c>
      <c r="T473" s="1095" t="s">
        <v>150</v>
      </c>
      <c r="U473" s="1096">
        <v>24</v>
      </c>
      <c r="V473" s="1096">
        <v>42</v>
      </c>
      <c r="W473" s="1096">
        <v>22</v>
      </c>
      <c r="X473" s="1096" t="s">
        <v>1492</v>
      </c>
      <c r="Y473" s="1095" t="s">
        <v>60</v>
      </c>
      <c r="Z473" s="1096">
        <v>1</v>
      </c>
      <c r="AA473" s="1096">
        <v>4</v>
      </c>
      <c r="AB473" s="1103"/>
    </row>
    <row r="474" spans="1:28" s="1100" customFormat="1" ht="129" customHeight="1" x14ac:dyDescent="0.25">
      <c r="A474" s="883" t="s">
        <v>1618</v>
      </c>
      <c r="B474" s="343"/>
      <c r="C474" s="810"/>
      <c r="D474" s="341" t="s">
        <v>1543</v>
      </c>
      <c r="E474" s="1087">
        <v>326140</v>
      </c>
      <c r="F474" s="295" t="s">
        <v>1547</v>
      </c>
      <c r="G474" s="1088">
        <v>599.99</v>
      </c>
      <c r="H474" s="1088">
        <v>999.99</v>
      </c>
      <c r="I474" s="1096" t="s">
        <v>1552</v>
      </c>
      <c r="J474" s="1091" t="s">
        <v>55</v>
      </c>
      <c r="K474" s="1101" t="s">
        <v>1579</v>
      </c>
      <c r="L474" s="1091">
        <v>1</v>
      </c>
      <c r="M474" s="1094" t="s">
        <v>1812</v>
      </c>
      <c r="N474" s="1095" t="s">
        <v>1568</v>
      </c>
      <c r="O474" s="1096">
        <v>26</v>
      </c>
      <c r="P474" s="1096">
        <v>61</v>
      </c>
      <c r="Q474" s="1096">
        <v>38</v>
      </c>
      <c r="R474" s="1097">
        <f t="shared" si="38"/>
        <v>165</v>
      </c>
      <c r="S474" s="1098">
        <f t="shared" si="39"/>
        <v>23.863425925925927</v>
      </c>
      <c r="T474" s="1095" t="s">
        <v>150</v>
      </c>
      <c r="U474" s="1096">
        <v>24</v>
      </c>
      <c r="V474" s="1096">
        <v>59</v>
      </c>
      <c r="W474" s="1096">
        <v>33</v>
      </c>
      <c r="X474" s="1096" t="s">
        <v>1492</v>
      </c>
      <c r="Y474" s="1095" t="s">
        <v>60</v>
      </c>
      <c r="Z474" s="1096">
        <v>1</v>
      </c>
      <c r="AA474" s="1096">
        <v>4</v>
      </c>
      <c r="AB474" s="1103"/>
    </row>
    <row r="475" spans="1:28" s="1100" customFormat="1" ht="129" customHeight="1" x14ac:dyDescent="0.25">
      <c r="A475" s="883" t="s">
        <v>1618</v>
      </c>
      <c r="B475" s="343"/>
      <c r="C475" s="810"/>
      <c r="D475" s="341" t="s">
        <v>1544</v>
      </c>
      <c r="E475" s="1087">
        <v>326141</v>
      </c>
      <c r="F475" s="295" t="s">
        <v>1548</v>
      </c>
      <c r="G475" s="1088">
        <v>599.99</v>
      </c>
      <c r="H475" s="1088">
        <v>999.99</v>
      </c>
      <c r="I475" s="1096" t="s">
        <v>1552</v>
      </c>
      <c r="J475" s="1091" t="s">
        <v>55</v>
      </c>
      <c r="K475" s="1101" t="s">
        <v>1580</v>
      </c>
      <c r="L475" s="1091">
        <v>1</v>
      </c>
      <c r="M475" s="1094" t="s">
        <v>1812</v>
      </c>
      <c r="N475" s="1095" t="s">
        <v>1568</v>
      </c>
      <c r="O475" s="1096">
        <v>26</v>
      </c>
      <c r="P475" s="1096">
        <v>61</v>
      </c>
      <c r="Q475" s="1096">
        <v>38</v>
      </c>
      <c r="R475" s="1097">
        <f t="shared" si="38"/>
        <v>165</v>
      </c>
      <c r="S475" s="1098">
        <f t="shared" si="39"/>
        <v>23.863425925925927</v>
      </c>
      <c r="T475" s="1095" t="s">
        <v>150</v>
      </c>
      <c r="U475" s="1096">
        <v>24</v>
      </c>
      <c r="V475" s="1096">
        <v>59</v>
      </c>
      <c r="W475" s="1096">
        <v>33</v>
      </c>
      <c r="X475" s="1096" t="s">
        <v>1492</v>
      </c>
      <c r="Y475" s="1095" t="s">
        <v>60</v>
      </c>
      <c r="Z475" s="1096">
        <v>1</v>
      </c>
      <c r="AA475" s="1096">
        <v>4</v>
      </c>
      <c r="AB475" s="1103"/>
    </row>
    <row r="476" spans="1:28" s="1100" customFormat="1" ht="129" customHeight="1" x14ac:dyDescent="0.25">
      <c r="A476" s="883" t="s">
        <v>1618</v>
      </c>
      <c r="B476" s="343"/>
      <c r="C476" s="810"/>
      <c r="D476" s="341" t="s">
        <v>1545</v>
      </c>
      <c r="E476" s="1087">
        <v>326170</v>
      </c>
      <c r="F476" s="295" t="s">
        <v>1546</v>
      </c>
      <c r="G476" s="1088">
        <v>369.99</v>
      </c>
      <c r="H476" s="1088">
        <v>619.99</v>
      </c>
      <c r="I476" s="1096" t="s">
        <v>1550</v>
      </c>
      <c r="J476" s="1091" t="s">
        <v>55</v>
      </c>
      <c r="K476" s="1101" t="s">
        <v>1581</v>
      </c>
      <c r="L476" s="1091">
        <v>1</v>
      </c>
      <c r="M476" s="1094" t="s">
        <v>1813</v>
      </c>
      <c r="N476" s="1095" t="s">
        <v>150</v>
      </c>
      <c r="O476" s="1096">
        <v>24</v>
      </c>
      <c r="P476" s="1096">
        <v>50</v>
      </c>
      <c r="Q476" s="1096">
        <v>28</v>
      </c>
      <c r="R476" s="1097">
        <f t="shared" si="38"/>
        <v>146</v>
      </c>
      <c r="S476" s="1098">
        <f t="shared" si="39"/>
        <v>16.666666666666668</v>
      </c>
      <c r="T476" s="1095" t="s">
        <v>1553</v>
      </c>
      <c r="U476" s="1096">
        <v>23</v>
      </c>
      <c r="V476" s="1096">
        <v>47</v>
      </c>
      <c r="W476" s="1096">
        <v>22</v>
      </c>
      <c r="X476" s="1096" t="s">
        <v>1492</v>
      </c>
      <c r="Y476" s="1095" t="s">
        <v>60</v>
      </c>
      <c r="Z476" s="1096">
        <v>1</v>
      </c>
      <c r="AA476" s="1096">
        <v>4</v>
      </c>
      <c r="AB476" s="1103"/>
    </row>
    <row r="477" spans="1:28" s="1100" customFormat="1" ht="129" customHeight="1" x14ac:dyDescent="0.25">
      <c r="A477" s="883" t="s">
        <v>1618</v>
      </c>
      <c r="B477" s="343"/>
      <c r="C477" s="810"/>
      <c r="D477" s="341" t="s">
        <v>1566</v>
      </c>
      <c r="E477" s="1087">
        <v>295670</v>
      </c>
      <c r="F477" s="295" t="s">
        <v>1546</v>
      </c>
      <c r="G477" s="1088">
        <v>179.99</v>
      </c>
      <c r="H477" s="1088">
        <v>299.99</v>
      </c>
      <c r="I477" s="1096" t="s">
        <v>1564</v>
      </c>
      <c r="J477" s="1091" t="s">
        <v>55</v>
      </c>
      <c r="K477" s="1101" t="s">
        <v>1582</v>
      </c>
      <c r="L477" s="1091">
        <v>1</v>
      </c>
      <c r="M477" s="1094" t="s">
        <v>1813</v>
      </c>
      <c r="N477" s="1095" t="s">
        <v>615</v>
      </c>
      <c r="O477" s="1096">
        <v>18</v>
      </c>
      <c r="P477" s="1096">
        <v>49</v>
      </c>
      <c r="Q477" s="1096">
        <v>16</v>
      </c>
      <c r="R477" s="1097">
        <f t="shared" si="38"/>
        <v>119</v>
      </c>
      <c r="S477" s="1098">
        <f t="shared" si="39"/>
        <v>8.6770833333333339</v>
      </c>
      <c r="T477" s="1095" t="s">
        <v>385</v>
      </c>
      <c r="U477" s="1096">
        <v>17</v>
      </c>
      <c r="V477" s="1096">
        <v>47</v>
      </c>
      <c r="W477" s="1096"/>
      <c r="X477" s="1096" t="s">
        <v>1600</v>
      </c>
      <c r="Y477" s="1095"/>
      <c r="Z477" s="1096">
        <v>1</v>
      </c>
      <c r="AA477" s="1096">
        <v>4</v>
      </c>
      <c r="AB477" s="1103"/>
    </row>
    <row r="478" spans="1:28" s="1100" customFormat="1" ht="129" customHeight="1" x14ac:dyDescent="0.25">
      <c r="A478" s="883" t="s">
        <v>1618</v>
      </c>
      <c r="B478" s="343"/>
      <c r="C478" s="810"/>
      <c r="D478" s="341" t="s">
        <v>1567</v>
      </c>
      <c r="E478" s="1087">
        <v>295685</v>
      </c>
      <c r="F478" s="295" t="s">
        <v>1546</v>
      </c>
      <c r="G478" s="1088">
        <v>349.99</v>
      </c>
      <c r="H478" s="1088">
        <v>579.99</v>
      </c>
      <c r="I478" s="1096" t="s">
        <v>1565</v>
      </c>
      <c r="J478" s="1091" t="s">
        <v>55</v>
      </c>
      <c r="K478" s="1101" t="s">
        <v>1583</v>
      </c>
      <c r="L478" s="1091">
        <v>1</v>
      </c>
      <c r="M478" s="1094" t="s">
        <v>1812</v>
      </c>
      <c r="N478" s="1095" t="s">
        <v>1570</v>
      </c>
      <c r="O478" s="1096">
        <v>26</v>
      </c>
      <c r="P478" s="1096">
        <v>50</v>
      </c>
      <c r="Q478" s="1096">
        <v>35</v>
      </c>
      <c r="R478" s="1097">
        <f t="shared" si="38"/>
        <v>170</v>
      </c>
      <c r="S478" s="1098">
        <f t="shared" si="39"/>
        <v>25.578703703703702</v>
      </c>
      <c r="T478" s="1095" t="s">
        <v>298</v>
      </c>
      <c r="U478" s="1096">
        <v>25</v>
      </c>
      <c r="V478" s="1096">
        <v>48</v>
      </c>
      <c r="W478" s="1096"/>
      <c r="X478" s="1096" t="s">
        <v>1600</v>
      </c>
      <c r="Y478" s="1095"/>
      <c r="Z478" s="1096">
        <v>1</v>
      </c>
      <c r="AA478" s="1096">
        <v>4</v>
      </c>
      <c r="AB478" s="1103"/>
    </row>
    <row r="479" spans="1:28" s="1100" customFormat="1" ht="129" customHeight="1" x14ac:dyDescent="0.25">
      <c r="A479" s="883" t="s">
        <v>1618</v>
      </c>
      <c r="B479" s="343"/>
      <c r="C479" s="810"/>
      <c r="D479" s="341" t="s">
        <v>1542</v>
      </c>
      <c r="E479" s="1087">
        <v>326041</v>
      </c>
      <c r="F479" s="295" t="s">
        <v>1546</v>
      </c>
      <c r="G479" s="1088">
        <v>459.99</v>
      </c>
      <c r="H479" s="1088">
        <v>769.99</v>
      </c>
      <c r="I479" s="1096" t="s">
        <v>1551</v>
      </c>
      <c r="J479" s="1091" t="s">
        <v>55</v>
      </c>
      <c r="K479" s="1101" t="s">
        <v>1584</v>
      </c>
      <c r="L479" s="1091">
        <v>1</v>
      </c>
      <c r="M479" s="1094" t="s">
        <v>1812</v>
      </c>
      <c r="N479" s="1095" t="s">
        <v>1570</v>
      </c>
      <c r="O479" s="1096">
        <v>34</v>
      </c>
      <c r="P479" s="1096">
        <v>75</v>
      </c>
      <c r="Q479" s="1096">
        <v>66</v>
      </c>
      <c r="R479" s="1097">
        <f t="shared" si="38"/>
        <v>211</v>
      </c>
      <c r="S479" s="1098">
        <f t="shared" si="39"/>
        <v>50.173611111111114</v>
      </c>
      <c r="T479" s="1095" t="s">
        <v>298</v>
      </c>
      <c r="U479" s="1096">
        <v>32</v>
      </c>
      <c r="V479" s="1096">
        <v>73</v>
      </c>
      <c r="W479" s="1096">
        <v>66</v>
      </c>
      <c r="X479" s="1096" t="s">
        <v>1480</v>
      </c>
      <c r="Y479" s="1095" t="s">
        <v>1554</v>
      </c>
      <c r="Z479" s="1096">
        <v>1</v>
      </c>
      <c r="AA479" s="1096">
        <v>4</v>
      </c>
      <c r="AB479" s="1103"/>
    </row>
    <row r="480" spans="1:28" s="1100" customFormat="1" ht="150.75" customHeight="1" x14ac:dyDescent="0.25">
      <c r="A480" s="883" t="s">
        <v>1618</v>
      </c>
      <c r="B480" s="343"/>
      <c r="C480" s="810"/>
      <c r="D480" s="341" t="s">
        <v>1512</v>
      </c>
      <c r="E480" s="1087">
        <v>323001</v>
      </c>
      <c r="F480" s="295" t="s">
        <v>1488</v>
      </c>
      <c r="G480" s="1088">
        <v>429.99</v>
      </c>
      <c r="H480" s="1088">
        <v>699.99</v>
      </c>
      <c r="I480" s="1096" t="s">
        <v>1490</v>
      </c>
      <c r="J480" s="1091" t="s">
        <v>55</v>
      </c>
      <c r="K480" s="1101" t="s">
        <v>1489</v>
      </c>
      <c r="L480" s="1093">
        <v>1</v>
      </c>
      <c r="M480" s="1094" t="s">
        <v>1812</v>
      </c>
      <c r="N480" s="1095" t="s">
        <v>112</v>
      </c>
      <c r="O480" s="1096">
        <v>48</v>
      </c>
      <c r="P480" s="1096">
        <v>48</v>
      </c>
      <c r="Q480" s="1096">
        <v>70</v>
      </c>
      <c r="R480" s="1097">
        <f t="shared" si="34"/>
        <v>224</v>
      </c>
      <c r="S480" s="1098">
        <f t="shared" si="35"/>
        <v>53.333333333333336</v>
      </c>
      <c r="T480" s="1095" t="s">
        <v>1491</v>
      </c>
      <c r="U480" s="1096">
        <v>46.5</v>
      </c>
      <c r="V480" s="1096">
        <v>61.5</v>
      </c>
      <c r="W480" s="1096">
        <v>66</v>
      </c>
      <c r="X480" s="1096" t="s">
        <v>1492</v>
      </c>
      <c r="Y480" s="1095" t="s">
        <v>60</v>
      </c>
      <c r="Z480" s="1096">
        <v>1</v>
      </c>
      <c r="AA480" s="1096">
        <v>4</v>
      </c>
      <c r="AB480" s="1115" t="s">
        <v>1493</v>
      </c>
    </row>
    <row r="481" spans="1:28" s="1100" customFormat="1" ht="150.75" customHeight="1" x14ac:dyDescent="0.25">
      <c r="A481" s="883" t="s">
        <v>1618</v>
      </c>
      <c r="B481" s="343"/>
      <c r="C481" s="810"/>
      <c r="D481" s="341" t="s">
        <v>1513</v>
      </c>
      <c r="E481" s="1087" t="s">
        <v>1494</v>
      </c>
      <c r="F481" s="295" t="s">
        <v>1488</v>
      </c>
      <c r="G481" s="1088">
        <v>399.99</v>
      </c>
      <c r="H481" s="1088">
        <v>669.99</v>
      </c>
      <c r="I481" s="1096" t="s">
        <v>1496</v>
      </c>
      <c r="J481" s="1091" t="s">
        <v>55</v>
      </c>
      <c r="K481" s="1101" t="s">
        <v>1495</v>
      </c>
      <c r="L481" s="1093">
        <v>1</v>
      </c>
      <c r="M481" s="1094" t="s">
        <v>1812</v>
      </c>
      <c r="N481" s="1095" t="s">
        <v>43</v>
      </c>
      <c r="O481" s="1096">
        <v>48</v>
      </c>
      <c r="P481" s="1096" t="s">
        <v>1497</v>
      </c>
      <c r="Q481" s="1096">
        <v>70</v>
      </c>
      <c r="R481" s="1096"/>
      <c r="S481" s="1098" t="e">
        <f t="shared" si="35"/>
        <v>#VALUE!</v>
      </c>
      <c r="T481" s="1095" t="s">
        <v>1491</v>
      </c>
      <c r="U481" s="1096">
        <v>46.5</v>
      </c>
      <c r="V481" s="1096">
        <v>61.5</v>
      </c>
      <c r="W481" s="1096">
        <v>66</v>
      </c>
      <c r="X481" s="1096" t="s">
        <v>1492</v>
      </c>
      <c r="Y481" s="1095" t="s">
        <v>60</v>
      </c>
      <c r="Z481" s="1096">
        <v>1</v>
      </c>
      <c r="AA481" s="1096">
        <v>4</v>
      </c>
      <c r="AB481" s="1115" t="s">
        <v>1493</v>
      </c>
    </row>
    <row r="482" spans="1:28" s="1100" customFormat="1" ht="90" customHeight="1" x14ac:dyDescent="0.25">
      <c r="A482" s="883">
        <v>37</v>
      </c>
      <c r="B482" s="343"/>
      <c r="C482" s="1086"/>
      <c r="D482" s="341" t="s">
        <v>1514</v>
      </c>
      <c r="E482" s="1087" t="s">
        <v>1498</v>
      </c>
      <c r="F482" s="295" t="s">
        <v>1477</v>
      </c>
      <c r="G482" s="1088">
        <v>39.99</v>
      </c>
      <c r="H482" s="1088">
        <v>55.99</v>
      </c>
      <c r="I482" s="1096" t="s">
        <v>1500</v>
      </c>
      <c r="J482" s="1091" t="s">
        <v>55</v>
      </c>
      <c r="K482" s="1102" t="s">
        <v>1499</v>
      </c>
      <c r="L482" s="1093">
        <v>1</v>
      </c>
      <c r="M482" s="1094" t="s">
        <v>1813</v>
      </c>
      <c r="N482" s="1095">
        <v>9</v>
      </c>
      <c r="O482" s="1096">
        <v>10</v>
      </c>
      <c r="P482" s="1096">
        <v>12</v>
      </c>
      <c r="Q482" s="1096">
        <v>2</v>
      </c>
      <c r="R482" s="1096"/>
      <c r="S482" s="1098">
        <f t="shared" si="35"/>
        <v>0.625</v>
      </c>
      <c r="T482" s="1095" t="s">
        <v>1500</v>
      </c>
      <c r="U482" s="1096" t="s">
        <v>1500</v>
      </c>
      <c r="V482" s="1096" t="s">
        <v>1501</v>
      </c>
      <c r="W482" s="1096">
        <v>1</v>
      </c>
      <c r="X482" s="1096" t="s">
        <v>1480</v>
      </c>
      <c r="Y482" s="1095" t="s">
        <v>60</v>
      </c>
      <c r="Z482" s="1096">
        <v>1</v>
      </c>
      <c r="AA482" s="1096">
        <v>4</v>
      </c>
      <c r="AB482" s="1103" t="s">
        <v>1502</v>
      </c>
    </row>
    <row r="483" spans="1:28" s="1100" customFormat="1" ht="87" customHeight="1" x14ac:dyDescent="0.25">
      <c r="A483" s="883">
        <v>37</v>
      </c>
      <c r="B483" s="343"/>
      <c r="C483" s="1086"/>
      <c r="D483" s="341" t="s">
        <v>1515</v>
      </c>
      <c r="E483" s="1087" t="s">
        <v>1503</v>
      </c>
      <c r="F483" s="295" t="s">
        <v>1477</v>
      </c>
      <c r="G483" s="1088">
        <v>39.99</v>
      </c>
      <c r="H483" s="1088">
        <v>55.99</v>
      </c>
      <c r="I483" s="1096" t="s">
        <v>1500</v>
      </c>
      <c r="J483" s="1091" t="s">
        <v>55</v>
      </c>
      <c r="K483" s="1102" t="s">
        <v>1504</v>
      </c>
      <c r="L483" s="1093">
        <v>1</v>
      </c>
      <c r="M483" s="1094" t="s">
        <v>1813</v>
      </c>
      <c r="N483" s="1095">
        <v>9</v>
      </c>
      <c r="O483" s="1096">
        <v>10</v>
      </c>
      <c r="P483" s="1096">
        <v>12</v>
      </c>
      <c r="Q483" s="1096">
        <v>2</v>
      </c>
      <c r="R483" s="1096"/>
      <c r="S483" s="1098">
        <f t="shared" si="35"/>
        <v>0.625</v>
      </c>
      <c r="T483" s="1095" t="s">
        <v>1500</v>
      </c>
      <c r="U483" s="1096" t="s">
        <v>1500</v>
      </c>
      <c r="V483" s="1096" t="s">
        <v>1501</v>
      </c>
      <c r="W483" s="1096">
        <v>1</v>
      </c>
      <c r="X483" s="1096" t="s">
        <v>1480</v>
      </c>
      <c r="Y483" s="1095" t="s">
        <v>60</v>
      </c>
      <c r="Z483" s="1096">
        <v>1</v>
      </c>
      <c r="AA483" s="1096">
        <v>4</v>
      </c>
      <c r="AB483" s="1103" t="s">
        <v>1505</v>
      </c>
    </row>
    <row r="484" spans="1:28" s="1100" customFormat="1" ht="111" customHeight="1" x14ac:dyDescent="0.25">
      <c r="A484" s="883">
        <v>37</v>
      </c>
      <c r="B484" s="343"/>
      <c r="C484" s="1086"/>
      <c r="D484" s="341" t="s">
        <v>1516</v>
      </c>
      <c r="E484" s="1087" t="s">
        <v>1506</v>
      </c>
      <c r="F484" s="295" t="s">
        <v>81</v>
      </c>
      <c r="G484" s="1088">
        <v>29.99</v>
      </c>
      <c r="H484" s="1088">
        <v>39.99</v>
      </c>
      <c r="I484" s="1096" t="s">
        <v>1500</v>
      </c>
      <c r="J484" s="1091" t="s">
        <v>55</v>
      </c>
      <c r="K484" s="1102" t="s">
        <v>1507</v>
      </c>
      <c r="L484" s="1093">
        <v>1</v>
      </c>
      <c r="M484" s="1094" t="s">
        <v>1813</v>
      </c>
      <c r="N484" s="1095">
        <v>9</v>
      </c>
      <c r="O484" s="1096">
        <v>10</v>
      </c>
      <c r="P484" s="1096">
        <v>12</v>
      </c>
      <c r="Q484" s="1096">
        <v>3</v>
      </c>
      <c r="R484" s="1096"/>
      <c r="S484" s="1098">
        <f t="shared" si="35"/>
        <v>0.625</v>
      </c>
      <c r="T484" s="1095" t="s">
        <v>1500</v>
      </c>
      <c r="U484" s="1096" t="s">
        <v>1500</v>
      </c>
      <c r="V484" s="1096" t="s">
        <v>1508</v>
      </c>
      <c r="W484" s="1096">
        <v>2</v>
      </c>
      <c r="X484" s="1096" t="s">
        <v>1480</v>
      </c>
      <c r="Y484" s="1095" t="s">
        <v>60</v>
      </c>
      <c r="Z484" s="1096">
        <v>1</v>
      </c>
      <c r="AA484" s="1096">
        <v>4</v>
      </c>
      <c r="AB484" s="1103" t="s">
        <v>1509</v>
      </c>
    </row>
    <row r="485" spans="1:28" s="1100" customFormat="1" ht="87" customHeight="1" x14ac:dyDescent="0.25">
      <c r="A485" s="883">
        <v>37</v>
      </c>
      <c r="B485" s="343"/>
      <c r="C485" s="1086"/>
      <c r="D485" s="341" t="s">
        <v>1585</v>
      </c>
      <c r="E485" s="1087">
        <v>504017</v>
      </c>
      <c r="F485" s="295" t="s">
        <v>1589</v>
      </c>
      <c r="G485" s="1088">
        <v>27.99</v>
      </c>
      <c r="H485" s="1088">
        <v>45.99</v>
      </c>
      <c r="I485" s="1096" t="s">
        <v>1500</v>
      </c>
      <c r="J485" s="1091" t="s">
        <v>55</v>
      </c>
      <c r="K485" s="1101" t="s">
        <v>1592</v>
      </c>
      <c r="L485" s="1093">
        <v>1</v>
      </c>
      <c r="M485" s="1094" t="s">
        <v>1813</v>
      </c>
      <c r="N485" s="1095" t="s">
        <v>402</v>
      </c>
      <c r="O485" s="1096">
        <v>6</v>
      </c>
      <c r="P485" s="1096">
        <v>2</v>
      </c>
      <c r="Q485" s="1096">
        <v>2</v>
      </c>
      <c r="R485" s="1096"/>
      <c r="S485" s="1098">
        <f t="shared" si="35"/>
        <v>8.3333333333333329E-2</v>
      </c>
      <c r="T485" s="1095"/>
      <c r="U485" s="1096"/>
      <c r="V485" s="1096"/>
      <c r="W485" s="1096"/>
      <c r="X485" s="1096"/>
      <c r="Y485" s="1095" t="s">
        <v>1596</v>
      </c>
      <c r="Z485" s="1096">
        <v>1</v>
      </c>
      <c r="AA485" s="1096"/>
      <c r="AB485" s="1103"/>
    </row>
    <row r="486" spans="1:28" s="1100" customFormat="1" ht="87" customHeight="1" x14ac:dyDescent="0.25">
      <c r="A486" s="883">
        <v>37</v>
      </c>
      <c r="B486" s="343"/>
      <c r="C486" s="1086"/>
      <c r="D486" s="341" t="s">
        <v>1586</v>
      </c>
      <c r="E486" s="1087">
        <v>504040</v>
      </c>
      <c r="F486" s="295" t="s">
        <v>1588</v>
      </c>
      <c r="G486" s="1088">
        <v>14.99</v>
      </c>
      <c r="H486" s="1088">
        <v>24.99</v>
      </c>
      <c r="I486" s="1096" t="s">
        <v>1500</v>
      </c>
      <c r="J486" s="1091" t="s">
        <v>55</v>
      </c>
      <c r="K486" s="1101" t="s">
        <v>1593</v>
      </c>
      <c r="L486" s="1093">
        <v>1</v>
      </c>
      <c r="M486" s="1094" t="s">
        <v>1813</v>
      </c>
      <c r="N486" s="1095" t="s">
        <v>313</v>
      </c>
      <c r="O486" s="1096">
        <v>6</v>
      </c>
      <c r="P486" s="1096">
        <v>6</v>
      </c>
      <c r="Q486" s="1096">
        <v>2</v>
      </c>
      <c r="R486" s="1096"/>
      <c r="S486" s="1098">
        <f t="shared" si="35"/>
        <v>0.125</v>
      </c>
      <c r="T486" s="1095"/>
      <c r="U486" s="1096"/>
      <c r="V486" s="1096"/>
      <c r="W486" s="1096"/>
      <c r="X486" s="1096"/>
      <c r="Y486" s="1095" t="s">
        <v>1597</v>
      </c>
      <c r="Z486" s="1096">
        <v>1</v>
      </c>
      <c r="AA486" s="1096"/>
      <c r="AB486" s="1103"/>
    </row>
    <row r="487" spans="1:28" s="1100" customFormat="1" ht="87" customHeight="1" x14ac:dyDescent="0.25">
      <c r="A487" s="883">
        <v>37</v>
      </c>
      <c r="B487" s="343"/>
      <c r="C487" s="1086"/>
      <c r="D487" s="341" t="s">
        <v>1587</v>
      </c>
      <c r="E487" s="1087">
        <v>504044</v>
      </c>
      <c r="F487" s="295" t="s">
        <v>1588</v>
      </c>
      <c r="G487" s="1088">
        <v>19.989999999999998</v>
      </c>
      <c r="H487" s="1088">
        <v>34.99</v>
      </c>
      <c r="I487" s="1096" t="s">
        <v>1500</v>
      </c>
      <c r="J487" s="1091" t="s">
        <v>55</v>
      </c>
      <c r="K487" s="1101" t="s">
        <v>1594</v>
      </c>
      <c r="L487" s="1093">
        <v>1</v>
      </c>
      <c r="M487" s="1094" t="s">
        <v>1813</v>
      </c>
      <c r="N487" s="1095" t="s">
        <v>313</v>
      </c>
      <c r="O487" s="1096">
        <v>6</v>
      </c>
      <c r="P487" s="1096">
        <v>6</v>
      </c>
      <c r="Q487" s="1096">
        <v>2</v>
      </c>
      <c r="R487" s="1096"/>
      <c r="S487" s="1098">
        <f t="shared" si="35"/>
        <v>0.125</v>
      </c>
      <c r="T487" s="1095"/>
      <c r="U487" s="1096"/>
      <c r="V487" s="1096"/>
      <c r="W487" s="1096"/>
      <c r="X487" s="1096"/>
      <c r="Y487" s="1095" t="s">
        <v>1598</v>
      </c>
      <c r="Z487" s="1096">
        <v>1</v>
      </c>
      <c r="AA487" s="1096"/>
      <c r="AB487" s="1103"/>
    </row>
    <row r="488" spans="1:28" s="1100" customFormat="1" ht="87" customHeight="1" x14ac:dyDescent="0.25">
      <c r="A488" s="883">
        <v>37</v>
      </c>
      <c r="B488" s="343"/>
      <c r="C488" s="1086"/>
      <c r="D488" s="341" t="s">
        <v>1591</v>
      </c>
      <c r="E488" s="1087">
        <v>220011</v>
      </c>
      <c r="F488" s="295" t="s">
        <v>1590</v>
      </c>
      <c r="G488" s="1088">
        <v>28.99</v>
      </c>
      <c r="H488" s="1088">
        <v>48.99</v>
      </c>
      <c r="I488" s="1096" t="s">
        <v>1500</v>
      </c>
      <c r="J488" s="1091" t="s">
        <v>55</v>
      </c>
      <c r="K488" s="1101" t="s">
        <v>1595</v>
      </c>
      <c r="L488" s="1093">
        <v>1</v>
      </c>
      <c r="M488" s="1094" t="s">
        <v>1813</v>
      </c>
      <c r="N488" s="1095" t="s">
        <v>313</v>
      </c>
      <c r="O488" s="1096">
        <v>6</v>
      </c>
      <c r="P488" s="1096">
        <v>6</v>
      </c>
      <c r="Q488" s="1096">
        <v>3</v>
      </c>
      <c r="R488" s="1096"/>
      <c r="S488" s="1098">
        <f t="shared" si="35"/>
        <v>0.125</v>
      </c>
      <c r="T488" s="1095"/>
      <c r="U488" s="1096"/>
      <c r="V488" s="1096"/>
      <c r="W488" s="1096"/>
      <c r="X488" s="1096"/>
      <c r="Y488" s="1095" t="s">
        <v>1599</v>
      </c>
      <c r="Z488" s="1096">
        <v>1</v>
      </c>
      <c r="AA488" s="1096"/>
      <c r="AB488" s="1103"/>
    </row>
    <row r="489" spans="1:28" s="670" customFormat="1" ht="12.75" customHeight="1" thickBot="1" x14ac:dyDescent="0.3">
      <c r="A489" s="1012"/>
      <c r="B489" s="657"/>
      <c r="C489" s="658"/>
      <c r="D489" s="659"/>
      <c r="E489" s="660"/>
      <c r="F489" s="661"/>
      <c r="G489" s="662"/>
      <c r="H489" s="663"/>
      <c r="I489" s="664"/>
      <c r="J489" s="1050"/>
      <c r="K489" s="1051"/>
      <c r="L489" s="666"/>
      <c r="M489" s="666"/>
      <c r="N489" s="666"/>
      <c r="O489" s="667"/>
      <c r="P489" s="665"/>
      <c r="Q489" s="666"/>
      <c r="R489" s="666"/>
      <c r="S489" s="666"/>
      <c r="T489" s="663"/>
      <c r="U489" s="668"/>
      <c r="V489" s="663"/>
      <c r="W489" s="663"/>
      <c r="X489" s="663"/>
      <c r="Y489" s="669"/>
    </row>
    <row r="490" spans="1:28" s="540" customFormat="1" ht="29.25" customHeight="1" thickBot="1" x14ac:dyDescent="0.3">
      <c r="A490" s="887"/>
      <c r="B490" s="634" t="s">
        <v>1274</v>
      </c>
      <c r="C490" s="634"/>
      <c r="D490" s="634"/>
      <c r="E490" s="634"/>
      <c r="F490" s="634"/>
      <c r="G490" s="634"/>
      <c r="H490" s="634"/>
      <c r="I490" s="634"/>
      <c r="J490" s="1052"/>
      <c r="K490" s="539"/>
      <c r="L490" s="634"/>
      <c r="M490" s="634"/>
      <c r="N490" s="634"/>
      <c r="O490" s="634"/>
      <c r="P490" s="525"/>
      <c r="Q490" s="525"/>
      <c r="R490" s="525"/>
      <c r="S490" s="548"/>
      <c r="T490" s="525"/>
      <c r="U490" s="525"/>
      <c r="V490" s="543"/>
      <c r="W490" s="525"/>
      <c r="X490" s="525"/>
      <c r="Y490" s="550"/>
      <c r="Z490" s="525"/>
      <c r="AA490" s="525"/>
      <c r="AB490" s="538"/>
    </row>
    <row r="491" spans="1:28" s="601" customFormat="1" ht="30" customHeight="1" thickBot="1" x14ac:dyDescent="0.3">
      <c r="A491" s="1013"/>
      <c r="B491" s="1246" t="s">
        <v>1344</v>
      </c>
      <c r="C491" s="1247"/>
      <c r="D491" s="1247"/>
      <c r="E491" s="1247"/>
      <c r="F491" s="1247"/>
      <c r="G491" s="1248"/>
      <c r="H491" s="1248"/>
      <c r="I491" s="1249"/>
      <c r="J491" s="1249"/>
      <c r="K491" s="1053"/>
      <c r="Q491" s="935"/>
      <c r="R491" s="207"/>
      <c r="S491" s="602"/>
      <c r="AB491" s="595"/>
    </row>
    <row r="492" spans="1:28" s="117" customFormat="1" ht="138.75" customHeight="1" x14ac:dyDescent="0.25">
      <c r="A492" s="896">
        <v>38</v>
      </c>
      <c r="B492" s="11"/>
      <c r="C492" s="823" t="s">
        <v>1703</v>
      </c>
      <c r="D492" s="137" t="s">
        <v>633</v>
      </c>
      <c r="E492" s="407" t="s">
        <v>626</v>
      </c>
      <c r="F492" s="48" t="s">
        <v>627</v>
      </c>
      <c r="G492" s="675">
        <v>24.98</v>
      </c>
      <c r="H492" s="675">
        <v>49.99</v>
      </c>
      <c r="I492" s="254" t="s">
        <v>634</v>
      </c>
      <c r="J492" s="254" t="s">
        <v>47</v>
      </c>
      <c r="K492" s="188" t="s">
        <v>628</v>
      </c>
      <c r="L492" s="53">
        <v>2</v>
      </c>
      <c r="M492" s="189" t="s">
        <v>1813</v>
      </c>
      <c r="N492" s="190" t="s">
        <v>385</v>
      </c>
      <c r="O492" s="52">
        <v>16</v>
      </c>
      <c r="P492" s="52">
        <v>16</v>
      </c>
      <c r="Q492" s="562">
        <v>8</v>
      </c>
      <c r="R492" s="2">
        <f t="shared" ref="R492:R497" si="40">2*(N492+O492)+P492</f>
        <v>80</v>
      </c>
      <c r="S492" s="55">
        <f t="shared" ref="S492:S497" si="41">N492*O492*P492/1728</f>
        <v>2.3703703703703702</v>
      </c>
      <c r="T492" s="189">
        <v>11.3</v>
      </c>
      <c r="U492" s="52">
        <v>11.3</v>
      </c>
      <c r="V492" s="52">
        <v>14</v>
      </c>
      <c r="W492" s="52">
        <v>4.25</v>
      </c>
      <c r="X492" s="52" t="s">
        <v>82</v>
      </c>
      <c r="Y492" s="190" t="s">
        <v>60</v>
      </c>
      <c r="Z492" s="52">
        <v>1</v>
      </c>
      <c r="AA492" s="52">
        <v>10</v>
      </c>
      <c r="AB492" s="191" t="s">
        <v>713</v>
      </c>
    </row>
    <row r="493" spans="1:28" s="117" customFormat="1" ht="129.94999999999999" customHeight="1" x14ac:dyDescent="0.25">
      <c r="A493" s="896">
        <v>38</v>
      </c>
      <c r="B493" s="11"/>
      <c r="C493" s="823" t="s">
        <v>1703</v>
      </c>
      <c r="D493" s="137" t="s">
        <v>637</v>
      </c>
      <c r="E493" s="407" t="s">
        <v>629</v>
      </c>
      <c r="F493" s="48" t="s">
        <v>630</v>
      </c>
      <c r="G493" s="291">
        <v>24.98</v>
      </c>
      <c r="H493" s="291">
        <v>49.99</v>
      </c>
      <c r="I493" s="48" t="s">
        <v>632</v>
      </c>
      <c r="J493" s="52" t="s">
        <v>47</v>
      </c>
      <c r="K493" s="188" t="s">
        <v>631</v>
      </c>
      <c r="L493" s="53">
        <v>1</v>
      </c>
      <c r="M493" s="189" t="s">
        <v>1813</v>
      </c>
      <c r="N493" s="190" t="s">
        <v>385</v>
      </c>
      <c r="O493" s="52">
        <v>16</v>
      </c>
      <c r="P493" s="52">
        <v>16</v>
      </c>
      <c r="Q493" s="562">
        <v>6</v>
      </c>
      <c r="R493" s="2">
        <f>2*(N493+O493)+P493</f>
        <v>80</v>
      </c>
      <c r="S493" s="55">
        <f>N493*O493*P493/1728</f>
        <v>2.3703703703703702</v>
      </c>
      <c r="T493" s="189" t="s">
        <v>615</v>
      </c>
      <c r="U493" s="52">
        <v>17</v>
      </c>
      <c r="V493" s="52">
        <v>13</v>
      </c>
      <c r="W493" s="52">
        <v>4.7</v>
      </c>
      <c r="X493" s="52" t="s">
        <v>82</v>
      </c>
      <c r="Y493" s="190" t="s">
        <v>60</v>
      </c>
      <c r="Z493" s="52">
        <v>1</v>
      </c>
      <c r="AA493" s="52">
        <v>10</v>
      </c>
      <c r="AB493" s="191" t="s">
        <v>712</v>
      </c>
    </row>
    <row r="494" spans="1:28" s="117" customFormat="1" ht="129.94999999999999" customHeight="1" x14ac:dyDescent="0.25">
      <c r="A494" s="896">
        <v>38</v>
      </c>
      <c r="B494" s="11"/>
      <c r="C494" s="823" t="s">
        <v>1703</v>
      </c>
      <c r="D494" s="137" t="s">
        <v>646</v>
      </c>
      <c r="E494" s="407" t="s">
        <v>635</v>
      </c>
      <c r="F494" s="48" t="s">
        <v>636</v>
      </c>
      <c r="G494" s="291">
        <v>24.98</v>
      </c>
      <c r="H494" s="291">
        <v>49.99</v>
      </c>
      <c r="I494" s="48" t="s">
        <v>642</v>
      </c>
      <c r="J494" s="52" t="s">
        <v>47</v>
      </c>
      <c r="K494" s="188" t="s">
        <v>641</v>
      </c>
      <c r="L494" s="53">
        <v>2</v>
      </c>
      <c r="M494" s="189" t="s">
        <v>1813</v>
      </c>
      <c r="N494" s="190" t="s">
        <v>429</v>
      </c>
      <c r="O494" s="52">
        <v>14</v>
      </c>
      <c r="P494" s="52">
        <v>14</v>
      </c>
      <c r="Q494" s="562">
        <v>6</v>
      </c>
      <c r="R494" s="2">
        <f>2*(N494+O494)+P494</f>
        <v>70</v>
      </c>
      <c r="S494" s="55">
        <f>N494*O494*P494/1728</f>
        <v>1.587962962962963</v>
      </c>
      <c r="T494" s="189" t="s">
        <v>643</v>
      </c>
      <c r="U494" s="52">
        <v>13.5</v>
      </c>
      <c r="V494" s="52">
        <v>11.5</v>
      </c>
      <c r="W494" s="52">
        <v>2.5</v>
      </c>
      <c r="X494" s="52" t="s">
        <v>82</v>
      </c>
      <c r="Y494" s="190" t="s">
        <v>60</v>
      </c>
      <c r="Z494" s="52">
        <v>1</v>
      </c>
      <c r="AA494" s="52">
        <v>10</v>
      </c>
      <c r="AB494" s="191" t="s">
        <v>711</v>
      </c>
    </row>
    <row r="495" spans="1:28" s="117" customFormat="1" ht="129.94999999999999" customHeight="1" x14ac:dyDescent="0.25">
      <c r="A495" s="896">
        <v>38</v>
      </c>
      <c r="B495" s="11"/>
      <c r="C495" s="823" t="s">
        <v>1703</v>
      </c>
      <c r="D495" s="137" t="s">
        <v>651</v>
      </c>
      <c r="E495" s="407" t="s">
        <v>647</v>
      </c>
      <c r="F495" s="48" t="s">
        <v>648</v>
      </c>
      <c r="G495" s="291">
        <v>24.98</v>
      </c>
      <c r="H495" s="291">
        <v>49.99</v>
      </c>
      <c r="I495" s="48" t="s">
        <v>642</v>
      </c>
      <c r="J495" s="52" t="s">
        <v>47</v>
      </c>
      <c r="K495" s="188" t="s">
        <v>649</v>
      </c>
      <c r="L495" s="53">
        <v>2</v>
      </c>
      <c r="M495" s="189" t="s">
        <v>1813</v>
      </c>
      <c r="N495" s="190" t="s">
        <v>402</v>
      </c>
      <c r="O495" s="52">
        <v>12</v>
      </c>
      <c r="P495" s="52">
        <v>12</v>
      </c>
      <c r="Q495" s="562">
        <v>6</v>
      </c>
      <c r="R495" s="2">
        <f>2*(N495+O495)+P495</f>
        <v>60</v>
      </c>
      <c r="S495" s="55">
        <f>N495*O495*P495/1728</f>
        <v>1</v>
      </c>
      <c r="T495" s="189" t="s">
        <v>650</v>
      </c>
      <c r="U495" s="52">
        <v>11.5</v>
      </c>
      <c r="V495" s="52">
        <v>9.5</v>
      </c>
      <c r="W495" s="52">
        <v>2.6</v>
      </c>
      <c r="X495" s="52" t="s">
        <v>82</v>
      </c>
      <c r="Y495" s="190" t="s">
        <v>60</v>
      </c>
      <c r="Z495" s="52">
        <v>1</v>
      </c>
      <c r="AA495" s="52">
        <v>10</v>
      </c>
      <c r="AB495" s="191" t="s">
        <v>710</v>
      </c>
    </row>
    <row r="496" spans="1:28" s="117" customFormat="1" ht="161.1" customHeight="1" x14ac:dyDescent="0.25">
      <c r="A496" s="896">
        <v>38</v>
      </c>
      <c r="B496" s="11"/>
      <c r="C496" s="823" t="s">
        <v>1703</v>
      </c>
      <c r="D496" s="137" t="s">
        <v>639</v>
      </c>
      <c r="E496" s="407" t="s">
        <v>638</v>
      </c>
      <c r="F496" s="48" t="s">
        <v>640</v>
      </c>
      <c r="G496" s="291">
        <v>24.98</v>
      </c>
      <c r="H496" s="291">
        <v>49.99</v>
      </c>
      <c r="I496" s="48" t="s">
        <v>632</v>
      </c>
      <c r="J496" s="52" t="s">
        <v>47</v>
      </c>
      <c r="K496" s="188" t="s">
        <v>658</v>
      </c>
      <c r="L496" s="53" t="s">
        <v>655</v>
      </c>
      <c r="M496" s="189" t="s">
        <v>1813</v>
      </c>
      <c r="N496" s="190" t="s">
        <v>644</v>
      </c>
      <c r="O496" s="52">
        <v>15</v>
      </c>
      <c r="P496" s="52">
        <v>11</v>
      </c>
      <c r="Q496" s="562">
        <v>9.4</v>
      </c>
      <c r="R496" s="2">
        <f t="shared" si="40"/>
        <v>71</v>
      </c>
      <c r="S496" s="55">
        <f t="shared" si="41"/>
        <v>1.4322916666666667</v>
      </c>
      <c r="T496" s="189" t="s">
        <v>645</v>
      </c>
      <c r="U496" s="52" t="s">
        <v>645</v>
      </c>
      <c r="V496" s="52" t="s">
        <v>645</v>
      </c>
      <c r="W496" s="52">
        <v>7.5</v>
      </c>
      <c r="X496" s="52" t="s">
        <v>82</v>
      </c>
      <c r="Y496" s="190" t="s">
        <v>60</v>
      </c>
      <c r="Z496" s="52">
        <v>1</v>
      </c>
      <c r="AA496" s="52">
        <v>10</v>
      </c>
      <c r="AB496" s="191" t="s">
        <v>709</v>
      </c>
    </row>
    <row r="497" spans="1:30" s="117" customFormat="1" ht="186.95" customHeight="1" x14ac:dyDescent="0.25">
      <c r="A497" s="896">
        <v>38</v>
      </c>
      <c r="B497" s="11"/>
      <c r="C497" s="823" t="s">
        <v>1703</v>
      </c>
      <c r="D497" s="137" t="s">
        <v>656</v>
      </c>
      <c r="E497" s="407" t="s">
        <v>657</v>
      </c>
      <c r="F497" s="48" t="s">
        <v>652</v>
      </c>
      <c r="G497" s="291">
        <v>14.98</v>
      </c>
      <c r="H497" s="291">
        <v>29.99</v>
      </c>
      <c r="I497" s="48" t="s">
        <v>654</v>
      </c>
      <c r="J497" s="52" t="s">
        <v>47</v>
      </c>
      <c r="K497" s="188" t="s">
        <v>653</v>
      </c>
      <c r="L497" s="53">
        <v>1</v>
      </c>
      <c r="M497" s="189" t="s">
        <v>1813</v>
      </c>
      <c r="N497" s="190" t="s">
        <v>429</v>
      </c>
      <c r="O497" s="52">
        <v>14</v>
      </c>
      <c r="P497" s="52">
        <v>8</v>
      </c>
      <c r="Q497" s="562">
        <v>3</v>
      </c>
      <c r="R497" s="2">
        <f t="shared" si="40"/>
        <v>64</v>
      </c>
      <c r="S497" s="55">
        <f t="shared" si="41"/>
        <v>0.90740740740740744</v>
      </c>
      <c r="T497" s="189" t="s">
        <v>650</v>
      </c>
      <c r="U497" s="52">
        <v>11.5</v>
      </c>
      <c r="V497" s="52">
        <v>9.5</v>
      </c>
      <c r="W497" s="52">
        <v>2.2999999999999998</v>
      </c>
      <c r="X497" s="52" t="s">
        <v>82</v>
      </c>
      <c r="Y497" s="190" t="s">
        <v>60</v>
      </c>
      <c r="Z497" s="52">
        <v>1</v>
      </c>
      <c r="AA497" s="52">
        <v>10</v>
      </c>
      <c r="AB497" s="191" t="s">
        <v>708</v>
      </c>
    </row>
    <row r="498" spans="1:30" s="651" customFormat="1" ht="166.5" customHeight="1" x14ac:dyDescent="0.25">
      <c r="A498" s="885">
        <v>38</v>
      </c>
      <c r="B498" s="1264"/>
      <c r="C498" s="823" t="s">
        <v>1703</v>
      </c>
      <c r="D498" s="645" t="s">
        <v>1451</v>
      </c>
      <c r="E498" s="646" t="s">
        <v>1443</v>
      </c>
      <c r="F498" s="52" t="s">
        <v>1444</v>
      </c>
      <c r="G498" s="652">
        <v>89.98</v>
      </c>
      <c r="H498" s="652">
        <v>169.99</v>
      </c>
      <c r="I498" s="648" t="s">
        <v>1446</v>
      </c>
      <c r="J498" s="260" t="s">
        <v>47</v>
      </c>
      <c r="K498" s="649" t="s">
        <v>1445</v>
      </c>
      <c r="L498" s="650">
        <v>1</v>
      </c>
      <c r="M498" s="258" t="s">
        <v>1813</v>
      </c>
      <c r="N498" s="259" t="s">
        <v>298</v>
      </c>
      <c r="O498" s="260">
        <v>32</v>
      </c>
      <c r="P498" s="260">
        <v>4</v>
      </c>
      <c r="Q498" s="927">
        <v>16</v>
      </c>
      <c r="R498" s="260"/>
      <c r="S498" s="261">
        <f t="shared" ref="S498" si="42">N498*O498*P498/1728</f>
        <v>2.3703703703703702</v>
      </c>
      <c r="T498" s="259" t="s">
        <v>1447</v>
      </c>
      <c r="U498" s="260">
        <v>31.5</v>
      </c>
      <c r="V498" s="260">
        <v>29</v>
      </c>
      <c r="W498" s="260">
        <v>28</v>
      </c>
      <c r="X498" s="260" t="s">
        <v>82</v>
      </c>
      <c r="Y498" s="259" t="s">
        <v>60</v>
      </c>
      <c r="Z498" s="260">
        <v>1</v>
      </c>
      <c r="AA498" s="260">
        <v>10</v>
      </c>
      <c r="AB498" s="262" t="s">
        <v>1448</v>
      </c>
    </row>
    <row r="499" spans="1:30" s="651" customFormat="1" ht="34.700000000000003" customHeight="1" thickBot="1" x14ac:dyDescent="0.3">
      <c r="A499" s="898"/>
      <c r="B499" s="1244"/>
      <c r="C499" s="1067"/>
      <c r="D499" s="645" t="s">
        <v>1449</v>
      </c>
      <c r="E499" s="646"/>
      <c r="F499" s="52"/>
      <c r="G499" s="648"/>
      <c r="H499" s="648"/>
      <c r="I499" s="648"/>
      <c r="J499" s="647"/>
      <c r="K499" s="649"/>
      <c r="L499" s="650"/>
      <c r="M499" s="260"/>
      <c r="N499" s="650"/>
      <c r="O499" s="258">
        <v>2</v>
      </c>
      <c r="P499" s="259" t="s">
        <v>1450</v>
      </c>
      <c r="Q499" s="927">
        <v>15.75</v>
      </c>
      <c r="R499" s="260">
        <v>29</v>
      </c>
      <c r="S499" s="260">
        <v>16</v>
      </c>
      <c r="T499" s="260"/>
      <c r="U499" s="261">
        <f>P499*Q499*R499/1728</f>
        <v>4.1630859375</v>
      </c>
      <c r="V499" s="259"/>
      <c r="W499" s="260"/>
      <c r="X499" s="260"/>
      <c r="Y499" s="260"/>
      <c r="Z499" s="260"/>
      <c r="AA499" s="260"/>
      <c r="AB499" s="260"/>
      <c r="AC499" s="260"/>
      <c r="AD499" s="262"/>
    </row>
    <row r="500" spans="1:30" s="600" customFormat="1" ht="30" customHeight="1" thickBot="1" x14ac:dyDescent="0.3">
      <c r="A500" s="1014"/>
      <c r="B500" s="1250" t="s">
        <v>289</v>
      </c>
      <c r="C500" s="1251"/>
      <c r="D500" s="1251"/>
      <c r="E500" s="1251"/>
      <c r="F500" s="1251"/>
      <c r="G500" s="591"/>
      <c r="H500" s="591"/>
      <c r="I500" s="207"/>
      <c r="J500" s="592"/>
      <c r="K500" s="1054"/>
      <c r="L500" s="593"/>
      <c r="M500" s="594"/>
      <c r="N500" s="595"/>
      <c r="O500" s="595"/>
      <c r="P500" s="595"/>
      <c r="Q500" s="936"/>
      <c r="R500" s="593"/>
      <c r="S500" s="596"/>
      <c r="T500" s="595"/>
      <c r="U500" s="595"/>
      <c r="V500" s="593"/>
      <c r="W500" s="594"/>
      <c r="X500" s="207"/>
      <c r="Y500" s="207"/>
      <c r="Z500" s="597"/>
      <c r="AA500" s="598"/>
      <c r="AB500" s="599" t="s">
        <v>56</v>
      </c>
    </row>
    <row r="501" spans="1:30" s="113" customFormat="1" ht="108.75" customHeight="1" x14ac:dyDescent="0.25">
      <c r="A501" s="972">
        <v>39</v>
      </c>
      <c r="B501" s="239"/>
      <c r="C501" s="240"/>
      <c r="D501" s="150" t="s">
        <v>535</v>
      </c>
      <c r="E501" s="405" t="s">
        <v>25</v>
      </c>
      <c r="F501" s="88" t="s">
        <v>7</v>
      </c>
      <c r="G501" s="327">
        <v>80</v>
      </c>
      <c r="H501" s="603">
        <v>140</v>
      </c>
      <c r="I501" s="305" t="s">
        <v>30</v>
      </c>
      <c r="J501" s="88" t="s">
        <v>55</v>
      </c>
      <c r="K501" s="241" t="s">
        <v>186</v>
      </c>
      <c r="L501" s="85">
        <v>1</v>
      </c>
      <c r="M501" s="86" t="s">
        <v>1813</v>
      </c>
      <c r="N501" s="87" t="s">
        <v>298</v>
      </c>
      <c r="O501" s="88">
        <v>14</v>
      </c>
      <c r="P501" s="88">
        <v>12</v>
      </c>
      <c r="Q501" s="562">
        <v>8</v>
      </c>
      <c r="R501" s="242" t="s">
        <v>462</v>
      </c>
      <c r="S501" s="116">
        <f t="shared" ref="S501:S503" si="43">N501*O501*P501/1728</f>
        <v>3.1111111111111112</v>
      </c>
      <c r="T501" s="88">
        <v>31</v>
      </c>
      <c r="U501" s="88">
        <v>13.5</v>
      </c>
      <c r="V501" s="88">
        <v>53</v>
      </c>
      <c r="W501" s="88">
        <v>12</v>
      </c>
      <c r="X501" s="88" t="s">
        <v>63</v>
      </c>
      <c r="Y501" s="87" t="s">
        <v>60</v>
      </c>
      <c r="Z501" s="88">
        <v>2</v>
      </c>
      <c r="AA501" s="88">
        <v>15</v>
      </c>
      <c r="AB501" s="155" t="s">
        <v>715</v>
      </c>
    </row>
    <row r="502" spans="1:30" s="14" customFormat="1" ht="24.75" customHeight="1" x14ac:dyDescent="0.25">
      <c r="A502" s="973"/>
      <c r="B502" s="31"/>
      <c r="C502" s="115"/>
      <c r="D502" s="142" t="s">
        <v>403</v>
      </c>
      <c r="E502" s="398"/>
      <c r="F502" s="77"/>
      <c r="G502" s="328"/>
      <c r="H502" s="328"/>
      <c r="I502" s="77" t="s">
        <v>31</v>
      </c>
      <c r="J502" s="77"/>
      <c r="K502" s="5"/>
      <c r="L502" s="75"/>
      <c r="M502" s="76"/>
      <c r="N502" s="3" t="s">
        <v>43</v>
      </c>
      <c r="O502" s="77">
        <v>32</v>
      </c>
      <c r="P502" s="77">
        <v>3</v>
      </c>
      <c r="Q502" s="557">
        <v>8</v>
      </c>
      <c r="R502" s="2" t="s">
        <v>463</v>
      </c>
      <c r="S502" s="110">
        <f t="shared" si="43"/>
        <v>2.6666666666666665</v>
      </c>
      <c r="T502" s="77"/>
      <c r="U502" s="77"/>
      <c r="V502" s="77"/>
      <c r="W502" s="77"/>
      <c r="X502" s="77"/>
      <c r="Y502" s="3"/>
      <c r="Z502" s="77"/>
      <c r="AA502" s="77"/>
      <c r="AB502" s="153"/>
    </row>
    <row r="503" spans="1:30" s="14" customFormat="1" ht="114.75" customHeight="1" x14ac:dyDescent="0.25">
      <c r="A503" s="974">
        <v>39</v>
      </c>
      <c r="B503" s="30"/>
      <c r="C503" s="114"/>
      <c r="D503" s="142" t="s">
        <v>536</v>
      </c>
      <c r="E503" s="406" t="s">
        <v>88</v>
      </c>
      <c r="F503" s="77" t="s">
        <v>169</v>
      </c>
      <c r="G503" s="328">
        <v>80</v>
      </c>
      <c r="H503" s="328">
        <v>140</v>
      </c>
      <c r="I503" s="77" t="s">
        <v>30</v>
      </c>
      <c r="J503" s="77" t="s">
        <v>55</v>
      </c>
      <c r="K503" s="5" t="s">
        <v>187</v>
      </c>
      <c r="L503" s="75">
        <v>1</v>
      </c>
      <c r="M503" s="76" t="s">
        <v>1813</v>
      </c>
      <c r="N503" s="3" t="s">
        <v>298</v>
      </c>
      <c r="O503" s="77">
        <v>14</v>
      </c>
      <c r="P503" s="77">
        <v>12</v>
      </c>
      <c r="Q503" s="557">
        <v>8</v>
      </c>
      <c r="R503" s="2" t="s">
        <v>462</v>
      </c>
      <c r="S503" s="110">
        <f t="shared" si="43"/>
        <v>3.1111111111111112</v>
      </c>
      <c r="T503" s="77">
        <v>31</v>
      </c>
      <c r="U503" s="77">
        <v>13.5</v>
      </c>
      <c r="V503" s="77">
        <v>53</v>
      </c>
      <c r="W503" s="77">
        <v>12</v>
      </c>
      <c r="X503" s="77" t="s">
        <v>63</v>
      </c>
      <c r="Y503" s="3" t="s">
        <v>60</v>
      </c>
      <c r="Z503" s="77">
        <v>2</v>
      </c>
      <c r="AA503" s="77">
        <v>15</v>
      </c>
      <c r="AB503" s="154" t="s">
        <v>714</v>
      </c>
    </row>
    <row r="504" spans="1:30" s="14" customFormat="1" ht="30" customHeight="1" x14ac:dyDescent="0.25">
      <c r="A504" s="899"/>
      <c r="B504" s="31"/>
      <c r="C504" s="115"/>
      <c r="D504" s="142" t="s">
        <v>403</v>
      </c>
      <c r="E504" s="398"/>
      <c r="F504" s="77"/>
      <c r="G504" s="986"/>
      <c r="H504" s="986"/>
      <c r="I504" s="77" t="s">
        <v>31</v>
      </c>
      <c r="J504" s="77"/>
      <c r="K504" s="77"/>
      <c r="L504" s="75"/>
      <c r="M504" s="76"/>
      <c r="N504" s="3" t="s">
        <v>43</v>
      </c>
      <c r="O504" s="77">
        <v>32</v>
      </c>
      <c r="P504" s="77">
        <v>3</v>
      </c>
      <c r="Q504" s="557">
        <v>8</v>
      </c>
      <c r="R504" s="2" t="s">
        <v>463</v>
      </c>
      <c r="S504" s="110">
        <f t="shared" ref="S504" si="44">N504*O504*P504/1728</f>
        <v>2.6666666666666665</v>
      </c>
      <c r="T504" s="77"/>
      <c r="U504" s="77"/>
      <c r="V504" s="77"/>
      <c r="W504" s="77"/>
      <c r="X504" s="77"/>
      <c r="Y504" s="3"/>
      <c r="Z504" s="77"/>
      <c r="AA504" s="77"/>
      <c r="AB504" s="153"/>
    </row>
    <row r="505" spans="1:30" s="985" customFormat="1" ht="18.75" customHeight="1" thickBot="1" x14ac:dyDescent="0.3">
      <c r="A505" s="1015"/>
      <c r="B505" s="975"/>
      <c r="C505" s="975"/>
      <c r="D505" s="976"/>
      <c r="E505" s="977"/>
      <c r="F505" s="978"/>
      <c r="G505" s="979"/>
      <c r="H505" s="979"/>
      <c r="I505" s="978"/>
      <c r="J505" s="1055"/>
      <c r="K505" s="1056"/>
      <c r="L505" s="978"/>
      <c r="M505" s="980"/>
      <c r="N505" s="981"/>
      <c r="O505" s="978"/>
      <c r="P505" s="978"/>
      <c r="Q505" s="982"/>
      <c r="R505" s="983"/>
      <c r="S505" s="984"/>
      <c r="T505" s="978"/>
      <c r="U505" s="978"/>
      <c r="V505" s="978"/>
      <c r="W505" s="978"/>
      <c r="X505" s="978"/>
      <c r="Y505" s="981"/>
      <c r="Z505" s="978"/>
      <c r="AA505" s="978"/>
      <c r="AB505" s="856"/>
    </row>
    <row r="506" spans="1:30" s="540" customFormat="1" ht="30" customHeight="1" thickBot="1" x14ac:dyDescent="0.3">
      <c r="A506" s="887"/>
      <c r="B506" s="539" t="s">
        <v>380</v>
      </c>
      <c r="D506" s="541"/>
      <c r="E506" s="542"/>
      <c r="F506" s="543"/>
      <c r="G506" s="526"/>
      <c r="H506" s="526"/>
      <c r="I506" s="543"/>
      <c r="J506" s="544"/>
      <c r="K506" s="1041"/>
      <c r="L506" s="545"/>
      <c r="M506" s="555"/>
      <c r="N506" s="525"/>
      <c r="O506" s="525"/>
      <c r="P506" s="525"/>
      <c r="Q506" s="545"/>
      <c r="R506" s="545"/>
      <c r="S506" s="548"/>
      <c r="T506" s="525"/>
      <c r="U506" s="525"/>
      <c r="V506" s="545"/>
      <c r="W506" s="555"/>
      <c r="X506" s="543"/>
      <c r="Y506" s="543"/>
      <c r="Z506" s="549"/>
      <c r="AA506" s="550"/>
      <c r="AB506" s="589"/>
    </row>
    <row r="507" spans="1:30" s="13" customFormat="1" ht="119.25" customHeight="1" x14ac:dyDescent="0.25">
      <c r="A507" s="891">
        <v>39</v>
      </c>
      <c r="C507" s="183" t="s">
        <v>359</v>
      </c>
      <c r="D507" s="142" t="s">
        <v>538</v>
      </c>
      <c r="E507" s="406" t="s">
        <v>317</v>
      </c>
      <c r="F507" s="77" t="s">
        <v>168</v>
      </c>
      <c r="G507" s="624">
        <v>169</v>
      </c>
      <c r="H507" s="624">
        <v>279</v>
      </c>
      <c r="I507" s="75" t="s">
        <v>32</v>
      </c>
      <c r="J507" s="77" t="s">
        <v>10</v>
      </c>
      <c r="K507" s="169" t="s">
        <v>188</v>
      </c>
      <c r="L507" s="75">
        <v>1</v>
      </c>
      <c r="M507" s="76" t="s">
        <v>1813</v>
      </c>
      <c r="N507" s="50">
        <v>81</v>
      </c>
      <c r="O507" s="48">
        <v>7</v>
      </c>
      <c r="P507" s="48">
        <v>6</v>
      </c>
      <c r="Q507" s="557">
        <v>15</v>
      </c>
      <c r="R507" s="48">
        <v>107</v>
      </c>
      <c r="S507" s="110">
        <f t="shared" ref="S507:S510" si="45">N507*O507*P507/1728</f>
        <v>1.96875</v>
      </c>
      <c r="T507" s="77">
        <v>76</v>
      </c>
      <c r="U507" s="77">
        <v>76</v>
      </c>
      <c r="V507" s="77">
        <v>80</v>
      </c>
      <c r="W507" s="77">
        <v>12</v>
      </c>
      <c r="X507" s="77" t="s">
        <v>64</v>
      </c>
      <c r="Y507" s="3" t="s">
        <v>60</v>
      </c>
      <c r="Z507" s="77">
        <v>1</v>
      </c>
      <c r="AA507" s="77">
        <v>40</v>
      </c>
      <c r="AB507" s="154" t="s">
        <v>706</v>
      </c>
    </row>
    <row r="508" spans="1:30" s="13" customFormat="1" ht="46.5" customHeight="1" x14ac:dyDescent="0.25">
      <c r="A508" s="891">
        <v>39</v>
      </c>
      <c r="D508" s="144" t="s">
        <v>285</v>
      </c>
      <c r="E508" s="408">
        <v>30337</v>
      </c>
      <c r="F508" s="77" t="s">
        <v>48</v>
      </c>
      <c r="G508" s="329">
        <v>40</v>
      </c>
      <c r="H508" s="329">
        <v>50</v>
      </c>
      <c r="I508" s="75"/>
      <c r="J508" s="77" t="s">
        <v>10</v>
      </c>
      <c r="K508" s="169" t="s">
        <v>286</v>
      </c>
      <c r="L508" s="75"/>
      <c r="M508" s="76" t="s">
        <v>1813</v>
      </c>
      <c r="N508" s="50">
        <v>24</v>
      </c>
      <c r="O508" s="48">
        <v>4</v>
      </c>
      <c r="P508" s="48">
        <v>4</v>
      </c>
      <c r="Q508" s="557">
        <v>1</v>
      </c>
      <c r="R508" s="48">
        <v>40</v>
      </c>
      <c r="S508" s="110">
        <f t="shared" si="45"/>
        <v>0.22222222222222221</v>
      </c>
      <c r="T508" s="77">
        <v>60</v>
      </c>
      <c r="U508" s="77">
        <v>4</v>
      </c>
      <c r="V508" s="77">
        <v>4</v>
      </c>
      <c r="W508" s="77">
        <v>0.4</v>
      </c>
      <c r="X508" s="77"/>
      <c r="Y508" s="3" t="s">
        <v>60</v>
      </c>
      <c r="Z508" s="77">
        <v>1</v>
      </c>
      <c r="AA508" s="77"/>
      <c r="AB508" s="154"/>
    </row>
    <row r="509" spans="1:30" s="13" customFormat="1" ht="120" customHeight="1" x14ac:dyDescent="0.25">
      <c r="A509" s="891">
        <v>39</v>
      </c>
      <c r="D509" s="142" t="s">
        <v>539</v>
      </c>
      <c r="E509" s="409">
        <v>30026</v>
      </c>
      <c r="F509" s="77" t="s">
        <v>52</v>
      </c>
      <c r="G509" s="329">
        <v>30</v>
      </c>
      <c r="H509" s="329">
        <v>50</v>
      </c>
      <c r="I509" s="75"/>
      <c r="J509" s="77" t="s">
        <v>10</v>
      </c>
      <c r="K509" s="169" t="s">
        <v>189</v>
      </c>
      <c r="L509" s="70">
        <v>1</v>
      </c>
      <c r="M509" s="76" t="s">
        <v>1813</v>
      </c>
      <c r="N509" s="3">
        <v>23</v>
      </c>
      <c r="O509" s="77">
        <v>7</v>
      </c>
      <c r="P509" s="77">
        <v>7</v>
      </c>
      <c r="Q509" s="557">
        <v>2</v>
      </c>
      <c r="R509" s="77">
        <v>51</v>
      </c>
      <c r="S509" s="110">
        <f t="shared" si="45"/>
        <v>0.65219907407407407</v>
      </c>
      <c r="T509" s="77">
        <v>16</v>
      </c>
      <c r="U509" s="77">
        <v>6</v>
      </c>
      <c r="V509" s="77">
        <v>6</v>
      </c>
      <c r="W509" s="77">
        <v>1.55</v>
      </c>
      <c r="X509" s="77" t="s">
        <v>59</v>
      </c>
      <c r="Y509" s="3" t="s">
        <v>60</v>
      </c>
      <c r="Z509" s="77">
        <v>1</v>
      </c>
      <c r="AA509" s="77">
        <v>10</v>
      </c>
      <c r="AB509" s="154" t="s">
        <v>705</v>
      </c>
    </row>
    <row r="510" spans="1:30" s="13" customFormat="1" ht="114.75" customHeight="1" thickBot="1" x14ac:dyDescent="0.3">
      <c r="A510" s="891">
        <v>39</v>
      </c>
      <c r="D510" s="142" t="s">
        <v>540</v>
      </c>
      <c r="E510" s="406" t="s">
        <v>51</v>
      </c>
      <c r="F510" s="77" t="s">
        <v>168</v>
      </c>
      <c r="G510" s="329">
        <v>110</v>
      </c>
      <c r="H510" s="329">
        <v>169</v>
      </c>
      <c r="I510" s="75" t="s">
        <v>61</v>
      </c>
      <c r="J510" s="77" t="s">
        <v>10</v>
      </c>
      <c r="K510" s="169" t="s">
        <v>190</v>
      </c>
      <c r="L510" s="75">
        <v>1</v>
      </c>
      <c r="M510" s="76" t="s">
        <v>1813</v>
      </c>
      <c r="N510" s="3">
        <v>60</v>
      </c>
      <c r="O510" s="77">
        <v>6.4</v>
      </c>
      <c r="P510" s="77">
        <v>3.4</v>
      </c>
      <c r="Q510" s="557">
        <v>7</v>
      </c>
      <c r="R510" s="77">
        <v>78</v>
      </c>
      <c r="S510" s="110">
        <f t="shared" si="45"/>
        <v>0.75555555555555554</v>
      </c>
      <c r="T510" s="77">
        <v>44</v>
      </c>
      <c r="U510" s="77">
        <v>32</v>
      </c>
      <c r="V510" s="77">
        <v>42</v>
      </c>
      <c r="W510" s="77">
        <v>5.9</v>
      </c>
      <c r="X510" s="77" t="s">
        <v>64</v>
      </c>
      <c r="Y510" s="3" t="s">
        <v>60</v>
      </c>
      <c r="Z510" s="77">
        <v>1</v>
      </c>
      <c r="AA510" s="77">
        <v>30</v>
      </c>
      <c r="AB510" s="154" t="s">
        <v>704</v>
      </c>
    </row>
    <row r="511" spans="1:30" s="540" customFormat="1" ht="30" customHeight="1" thickBot="1" x14ac:dyDescent="0.3">
      <c r="A511" s="887"/>
      <c r="B511" s="539" t="s">
        <v>438</v>
      </c>
      <c r="D511" s="541"/>
      <c r="E511" s="542"/>
      <c r="F511" s="543"/>
      <c r="G511" s="526"/>
      <c r="H511" s="526"/>
      <c r="I511" s="543"/>
      <c r="J511" s="544"/>
      <c r="K511" s="1041"/>
      <c r="L511" s="546"/>
      <c r="M511" s="524"/>
      <c r="N511" s="551"/>
      <c r="O511" s="551"/>
      <c r="P511" s="551"/>
      <c r="Q511" s="546"/>
      <c r="R511" s="546"/>
      <c r="S511" s="552"/>
      <c r="T511" s="525"/>
      <c r="U511" s="525"/>
      <c r="V511" s="546"/>
      <c r="W511" s="524"/>
      <c r="X511" s="542"/>
      <c r="Y511" s="542"/>
      <c r="Z511" s="590"/>
      <c r="AA511" s="553"/>
      <c r="AB511" s="589"/>
    </row>
    <row r="512" spans="1:30" s="573" customFormat="1" ht="120.75" customHeight="1" thickBot="1" x14ac:dyDescent="0.3">
      <c r="A512" s="893">
        <v>46</v>
      </c>
      <c r="D512" s="141" t="s">
        <v>537</v>
      </c>
      <c r="E512" s="399" t="s">
        <v>41</v>
      </c>
      <c r="F512" s="79" t="s">
        <v>203</v>
      </c>
      <c r="G512" s="698">
        <v>85</v>
      </c>
      <c r="H512" s="699">
        <v>140</v>
      </c>
      <c r="I512" s="91" t="s">
        <v>42</v>
      </c>
      <c r="J512" s="79" t="s">
        <v>10</v>
      </c>
      <c r="K512" s="700" t="s">
        <v>191</v>
      </c>
      <c r="L512" s="91">
        <v>1</v>
      </c>
      <c r="M512" s="76" t="s">
        <v>1813</v>
      </c>
      <c r="N512" s="24">
        <v>48</v>
      </c>
      <c r="O512" s="79">
        <v>11</v>
      </c>
      <c r="P512" s="79">
        <v>6</v>
      </c>
      <c r="Q512" s="566">
        <v>29</v>
      </c>
      <c r="R512" s="79">
        <v>82</v>
      </c>
      <c r="S512" s="223">
        <f>N512*O512*P512/1728</f>
        <v>1.8333333333333333</v>
      </c>
      <c r="T512" s="79">
        <v>40</v>
      </c>
      <c r="U512" s="79">
        <v>40</v>
      </c>
      <c r="V512" s="79">
        <v>51</v>
      </c>
      <c r="W512" s="79">
        <v>27.5</v>
      </c>
      <c r="X512" s="79" t="s">
        <v>65</v>
      </c>
      <c r="Y512" s="24" t="s">
        <v>193</v>
      </c>
      <c r="Z512" s="79">
        <v>1</v>
      </c>
      <c r="AA512" s="79">
        <v>10</v>
      </c>
      <c r="AB512" s="697" t="s">
        <v>707</v>
      </c>
    </row>
    <row r="513" spans="1:29" s="616" customFormat="1" ht="31.5" customHeight="1" thickTop="1" thickBot="1" x14ac:dyDescent="0.3">
      <c r="A513" s="1016"/>
      <c r="B513" s="1259" t="s">
        <v>1276</v>
      </c>
      <c r="C513" s="1260"/>
      <c r="D513" s="1260"/>
      <c r="E513" s="1260"/>
      <c r="F513" s="1260"/>
      <c r="G513" s="1260"/>
      <c r="H513" s="1260"/>
      <c r="I513" s="1260"/>
      <c r="J513" s="1261"/>
      <c r="K513" s="1035"/>
      <c r="L513" s="477"/>
      <c r="M513" s="612"/>
      <c r="N513" s="479"/>
      <c r="O513" s="464"/>
      <c r="P513" s="476"/>
      <c r="Q513" s="476"/>
      <c r="R513" s="476"/>
      <c r="S513" s="613"/>
      <c r="T513" s="476"/>
      <c r="U513" s="476"/>
      <c r="V513" s="476"/>
      <c r="W513" s="476"/>
      <c r="X513" s="476"/>
      <c r="Y513" s="614"/>
      <c r="Z513" s="476"/>
      <c r="AA513" s="476"/>
      <c r="AB513" s="615"/>
    </row>
    <row r="514" spans="1:29" s="458" customFormat="1" ht="56.25" customHeight="1" thickTop="1" x14ac:dyDescent="0.25">
      <c r="A514" s="859"/>
      <c r="B514" s="1256" t="s">
        <v>1267</v>
      </c>
      <c r="C514" s="1257"/>
      <c r="D514" s="1257"/>
      <c r="E514" s="1258"/>
      <c r="F514" s="610"/>
      <c r="G514" s="1262"/>
      <c r="H514" s="1263"/>
      <c r="I514" s="610"/>
      <c r="J514" s="418"/>
      <c r="K514" s="418"/>
      <c r="L514" s="418"/>
      <c r="M514" s="418"/>
      <c r="N514" s="418"/>
      <c r="O514" s="611"/>
    </row>
    <row r="515" spans="1:29" s="301" customFormat="1" ht="135.75" customHeight="1" x14ac:dyDescent="0.25">
      <c r="A515" s="911">
        <v>43</v>
      </c>
      <c r="B515" s="1082"/>
      <c r="C515" s="1083"/>
      <c r="D515" s="912" t="s">
        <v>1793</v>
      </c>
      <c r="E515" s="438" t="s">
        <v>1785</v>
      </c>
      <c r="F515" s="295" t="s">
        <v>1270</v>
      </c>
      <c r="G515" s="824" t="s">
        <v>1798</v>
      </c>
      <c r="H515" s="824" t="s">
        <v>1799</v>
      </c>
      <c r="I515" s="920" t="s">
        <v>1674</v>
      </c>
      <c r="J515" s="446" t="s">
        <v>449</v>
      </c>
      <c r="K515" s="439" t="s">
        <v>1803</v>
      </c>
      <c r="M515" s="301" t="s">
        <v>1812</v>
      </c>
      <c r="N515" s="301">
        <v>40</v>
      </c>
      <c r="O515" s="301">
        <v>48</v>
      </c>
      <c r="P515" s="301">
        <v>45</v>
      </c>
      <c r="Q515" s="561">
        <v>600</v>
      </c>
      <c r="R515" s="301">
        <f t="shared" ref="R515:R551" si="46">2*(N515+O515)+P515</f>
        <v>221</v>
      </c>
      <c r="S515" s="301">
        <f t="shared" ref="S515:S551" si="47">N515*O515*P515/1728</f>
        <v>50</v>
      </c>
      <c r="T515" s="301">
        <v>43</v>
      </c>
      <c r="U515" s="301">
        <v>43</v>
      </c>
      <c r="V515" s="301">
        <v>35</v>
      </c>
      <c r="W515" s="301">
        <v>545</v>
      </c>
      <c r="X515" s="446" t="s">
        <v>1269</v>
      </c>
      <c r="Y515" s="301" t="s">
        <v>192</v>
      </c>
    </row>
    <row r="516" spans="1:29" s="301" customFormat="1" ht="155.25" customHeight="1" x14ac:dyDescent="0.25">
      <c r="A516" s="911">
        <v>43</v>
      </c>
      <c r="B516" s="1082"/>
      <c r="C516" s="1083"/>
      <c r="D516" s="912" t="s">
        <v>1793</v>
      </c>
      <c r="E516" s="438" t="s">
        <v>1786</v>
      </c>
      <c r="F516" s="295" t="s">
        <v>1268</v>
      </c>
      <c r="G516" s="824" t="s">
        <v>1798</v>
      </c>
      <c r="H516" s="824" t="s">
        <v>1799</v>
      </c>
      <c r="I516" s="920" t="s">
        <v>1674</v>
      </c>
      <c r="J516" s="446" t="s">
        <v>449</v>
      </c>
      <c r="K516" s="439" t="s">
        <v>1804</v>
      </c>
      <c r="M516" s="301" t="s">
        <v>1812</v>
      </c>
      <c r="N516" s="301">
        <v>40</v>
      </c>
      <c r="O516" s="301">
        <v>48</v>
      </c>
      <c r="P516" s="301">
        <v>45</v>
      </c>
      <c r="Q516" s="561">
        <v>600</v>
      </c>
      <c r="R516" s="301">
        <f t="shared" si="46"/>
        <v>221</v>
      </c>
      <c r="S516" s="301">
        <f t="shared" si="47"/>
        <v>50</v>
      </c>
      <c r="T516" s="301">
        <v>43</v>
      </c>
      <c r="U516" s="301">
        <v>43</v>
      </c>
      <c r="V516" s="301">
        <v>35</v>
      </c>
      <c r="W516" s="301">
        <v>545</v>
      </c>
      <c r="X516" s="446" t="s">
        <v>1269</v>
      </c>
      <c r="Y516" s="301" t="s">
        <v>192</v>
      </c>
    </row>
    <row r="517" spans="1:29" s="917" customFormat="1" ht="177.75" customHeight="1" x14ac:dyDescent="0.2">
      <c r="A517" s="881">
        <v>40</v>
      </c>
      <c r="B517" s="914"/>
      <c r="C517" s="915"/>
      <c r="D517" s="912" t="s">
        <v>1759</v>
      </c>
      <c r="E517" s="916" t="s">
        <v>1653</v>
      </c>
      <c r="F517" s="301" t="s">
        <v>1268</v>
      </c>
      <c r="G517" s="824" t="s">
        <v>1679</v>
      </c>
      <c r="H517" s="824" t="s">
        <v>1678</v>
      </c>
      <c r="I517" s="920" t="s">
        <v>1674</v>
      </c>
      <c r="J517" s="446" t="s">
        <v>449</v>
      </c>
      <c r="K517" s="439" t="s">
        <v>1358</v>
      </c>
      <c r="L517" s="301">
        <v>1</v>
      </c>
      <c r="M517" s="301" t="s">
        <v>1812</v>
      </c>
      <c r="N517" s="301">
        <v>40</v>
      </c>
      <c r="O517" s="301">
        <v>48</v>
      </c>
      <c r="P517" s="446">
        <v>40</v>
      </c>
      <c r="Q517" s="561">
        <v>226</v>
      </c>
      <c r="R517" s="301">
        <f t="shared" si="46"/>
        <v>216</v>
      </c>
      <c r="S517" s="301">
        <f t="shared" si="47"/>
        <v>44.444444444444443</v>
      </c>
      <c r="T517" s="301">
        <v>24</v>
      </c>
      <c r="U517" s="301">
        <v>24</v>
      </c>
      <c r="V517" s="301">
        <v>25</v>
      </c>
      <c r="W517" s="301">
        <v>146</v>
      </c>
      <c r="X517" s="446" t="s">
        <v>1269</v>
      </c>
      <c r="Y517" s="301" t="s">
        <v>192</v>
      </c>
      <c r="Z517" s="913"/>
      <c r="AA517" s="913"/>
      <c r="AB517" s="913"/>
      <c r="AC517" s="913"/>
    </row>
    <row r="518" spans="1:29" s="917" customFormat="1" ht="177.75" customHeight="1" x14ac:dyDescent="0.25">
      <c r="A518" s="881">
        <v>40</v>
      </c>
      <c r="B518" s="918"/>
      <c r="C518" s="915"/>
      <c r="D518" s="912" t="s">
        <v>1760</v>
      </c>
      <c r="E518" s="916" t="s">
        <v>1654</v>
      </c>
      <c r="F518" s="301" t="s">
        <v>1271</v>
      </c>
      <c r="G518" s="824" t="s">
        <v>1679</v>
      </c>
      <c r="H518" s="824" t="s">
        <v>1678</v>
      </c>
      <c r="I518" s="920" t="s">
        <v>1674</v>
      </c>
      <c r="J518" s="446" t="s">
        <v>449</v>
      </c>
      <c r="K518" s="439" t="s">
        <v>1359</v>
      </c>
      <c r="L518" s="301">
        <v>1</v>
      </c>
      <c r="M518" s="301" t="s">
        <v>1812</v>
      </c>
      <c r="N518" s="301">
        <v>40</v>
      </c>
      <c r="O518" s="301">
        <v>48</v>
      </c>
      <c r="P518" s="446">
        <v>40</v>
      </c>
      <c r="Q518" s="561">
        <v>226</v>
      </c>
      <c r="R518" s="301">
        <f t="shared" si="46"/>
        <v>216</v>
      </c>
      <c r="S518" s="301">
        <f t="shared" si="47"/>
        <v>44.444444444444443</v>
      </c>
      <c r="T518" s="301">
        <v>24</v>
      </c>
      <c r="U518" s="301">
        <v>24</v>
      </c>
      <c r="V518" s="301">
        <v>25</v>
      </c>
      <c r="W518" s="301">
        <v>146</v>
      </c>
      <c r="X518" s="446" t="s">
        <v>1269</v>
      </c>
      <c r="Y518" s="301" t="s">
        <v>192</v>
      </c>
      <c r="Z518" s="913"/>
      <c r="AA518" s="913"/>
      <c r="AB518" s="913"/>
      <c r="AC518" s="913"/>
    </row>
    <row r="519" spans="1:29" s="917" customFormat="1" ht="177.75" customHeight="1" x14ac:dyDescent="0.25">
      <c r="A519" s="881">
        <v>43</v>
      </c>
      <c r="B519" s="918"/>
      <c r="C519" s="915"/>
      <c r="D519" s="912" t="s">
        <v>1794</v>
      </c>
      <c r="E519" s="916" t="s">
        <v>1787</v>
      </c>
      <c r="F519" s="301"/>
      <c r="G519" s="824" t="s">
        <v>1796</v>
      </c>
      <c r="H519" s="824" t="s">
        <v>1797</v>
      </c>
      <c r="I519" s="920" t="s">
        <v>1674</v>
      </c>
      <c r="J519" s="446" t="s">
        <v>449</v>
      </c>
      <c r="K519" s="439" t="s">
        <v>1805</v>
      </c>
      <c r="L519" s="301">
        <v>1</v>
      </c>
      <c r="M519" s="301" t="s">
        <v>1812</v>
      </c>
      <c r="N519" s="301">
        <v>40</v>
      </c>
      <c r="O519" s="301">
        <v>48</v>
      </c>
      <c r="P519" s="446">
        <v>73</v>
      </c>
      <c r="Q519" s="561">
        <v>400</v>
      </c>
      <c r="R519" s="301">
        <f t="shared" si="46"/>
        <v>249</v>
      </c>
      <c r="S519" s="301">
        <f t="shared" si="47"/>
        <v>81.111111111111114</v>
      </c>
      <c r="T519" s="301">
        <v>31</v>
      </c>
      <c r="U519" s="301">
        <v>16</v>
      </c>
      <c r="V519" s="301">
        <v>63</v>
      </c>
      <c r="W519" s="301">
        <v>322</v>
      </c>
      <c r="X519" s="446" t="s">
        <v>1269</v>
      </c>
      <c r="Y519" s="301" t="s">
        <v>192</v>
      </c>
      <c r="Z519" s="913"/>
      <c r="AA519" s="913"/>
      <c r="AB519" s="913"/>
      <c r="AC519" s="913"/>
    </row>
    <row r="520" spans="1:29" s="917" customFormat="1" ht="177.75" customHeight="1" x14ac:dyDescent="0.25">
      <c r="A520" s="881">
        <v>43</v>
      </c>
      <c r="B520" s="918"/>
      <c r="C520" s="915"/>
      <c r="D520" s="912" t="s">
        <v>1795</v>
      </c>
      <c r="E520" s="916" t="s">
        <v>1788</v>
      </c>
      <c r="F520" s="301"/>
      <c r="G520" s="824" t="s">
        <v>1796</v>
      </c>
      <c r="H520" s="824" t="s">
        <v>1797</v>
      </c>
      <c r="I520" s="920" t="s">
        <v>1674</v>
      </c>
      <c r="J520" s="446" t="s">
        <v>449</v>
      </c>
      <c r="K520" s="439" t="s">
        <v>1806</v>
      </c>
      <c r="L520" s="301">
        <v>1</v>
      </c>
      <c r="M520" s="301" t="s">
        <v>1812</v>
      </c>
      <c r="N520" s="301">
        <v>40</v>
      </c>
      <c r="O520" s="301">
        <v>48</v>
      </c>
      <c r="P520" s="446">
        <v>73</v>
      </c>
      <c r="Q520" s="561">
        <v>400</v>
      </c>
      <c r="R520" s="301">
        <f t="shared" si="46"/>
        <v>249</v>
      </c>
      <c r="S520" s="301">
        <f t="shared" si="47"/>
        <v>81.111111111111114</v>
      </c>
      <c r="T520" s="301">
        <v>31</v>
      </c>
      <c r="U520" s="301">
        <v>16</v>
      </c>
      <c r="V520" s="301">
        <v>63</v>
      </c>
      <c r="W520" s="301">
        <v>322</v>
      </c>
      <c r="X520" s="446" t="s">
        <v>1269</v>
      </c>
      <c r="Y520" s="301" t="s">
        <v>192</v>
      </c>
      <c r="Z520" s="913"/>
      <c r="AA520" s="913"/>
      <c r="AB520" s="913"/>
      <c r="AC520" s="913"/>
    </row>
    <row r="521" spans="1:29" s="917" customFormat="1" ht="177.75" customHeight="1" x14ac:dyDescent="0.25">
      <c r="A521" s="881">
        <v>41</v>
      </c>
      <c r="B521" s="918"/>
      <c r="C521" s="915"/>
      <c r="D521" s="912" t="s">
        <v>1761</v>
      </c>
      <c r="E521" s="916" t="s">
        <v>1651</v>
      </c>
      <c r="F521" s="301" t="s">
        <v>1675</v>
      </c>
      <c r="G521" s="824" t="s">
        <v>1680</v>
      </c>
      <c r="H521" s="824" t="s">
        <v>1681</v>
      </c>
      <c r="I521" s="920" t="s">
        <v>1674</v>
      </c>
      <c r="J521" s="446" t="s">
        <v>449</v>
      </c>
      <c r="K521" s="439" t="s">
        <v>1355</v>
      </c>
      <c r="L521" s="301">
        <v>1</v>
      </c>
      <c r="M521" s="301" t="s">
        <v>1812</v>
      </c>
      <c r="N521" s="301">
        <v>40</v>
      </c>
      <c r="O521" s="301">
        <v>48</v>
      </c>
      <c r="P521" s="446">
        <v>80</v>
      </c>
      <c r="Q521" s="561">
        <v>445</v>
      </c>
      <c r="R521" s="301">
        <f t="shared" si="46"/>
        <v>256</v>
      </c>
      <c r="S521" s="301">
        <f t="shared" si="47"/>
        <v>88.888888888888886</v>
      </c>
      <c r="T521" s="301">
        <v>26</v>
      </c>
      <c r="U521" s="301">
        <v>26</v>
      </c>
      <c r="V521" s="301">
        <v>71</v>
      </c>
      <c r="W521" s="301">
        <v>366</v>
      </c>
      <c r="X521" s="446" t="s">
        <v>1269</v>
      </c>
      <c r="Y521" s="301" t="s">
        <v>192</v>
      </c>
      <c r="Z521" s="913"/>
      <c r="AA521" s="913"/>
      <c r="AB521" s="913"/>
      <c r="AC521" s="913"/>
    </row>
    <row r="522" spans="1:29" s="917" customFormat="1" ht="177.75" customHeight="1" x14ac:dyDescent="0.2">
      <c r="A522" s="881">
        <v>41</v>
      </c>
      <c r="B522" s="914"/>
      <c r="C522" s="915"/>
      <c r="D522" s="912" t="s">
        <v>1762</v>
      </c>
      <c r="E522" s="916" t="s">
        <v>1650</v>
      </c>
      <c r="F522" s="301" t="s">
        <v>1268</v>
      </c>
      <c r="G522" s="824" t="s">
        <v>1680</v>
      </c>
      <c r="H522" s="824" t="s">
        <v>1681</v>
      </c>
      <c r="I522" s="920" t="s">
        <v>1674</v>
      </c>
      <c r="J522" s="446" t="s">
        <v>449</v>
      </c>
      <c r="K522" s="439" t="s">
        <v>1354</v>
      </c>
      <c r="L522" s="301">
        <v>1</v>
      </c>
      <c r="M522" s="301" t="s">
        <v>1812</v>
      </c>
      <c r="N522" s="301">
        <v>40</v>
      </c>
      <c r="O522" s="301">
        <v>48</v>
      </c>
      <c r="P522" s="446">
        <v>80</v>
      </c>
      <c r="Q522" s="561">
        <v>445</v>
      </c>
      <c r="R522" s="301">
        <f t="shared" si="46"/>
        <v>256</v>
      </c>
      <c r="S522" s="301">
        <f t="shared" si="47"/>
        <v>88.888888888888886</v>
      </c>
      <c r="T522" s="301">
        <v>26</v>
      </c>
      <c r="U522" s="301">
        <v>26</v>
      </c>
      <c r="V522" s="301">
        <v>71</v>
      </c>
      <c r="W522" s="301">
        <v>396</v>
      </c>
      <c r="X522" s="446" t="s">
        <v>1269</v>
      </c>
      <c r="Y522" s="301" t="s">
        <v>192</v>
      </c>
      <c r="Z522" s="913"/>
      <c r="AA522" s="913"/>
      <c r="AB522" s="913"/>
      <c r="AC522" s="913"/>
    </row>
    <row r="523" spans="1:29" s="917" customFormat="1" ht="177.75" customHeight="1" x14ac:dyDescent="0.2">
      <c r="A523" s="881">
        <v>43</v>
      </c>
      <c r="B523" s="914"/>
      <c r="C523" s="915"/>
      <c r="D523" s="912" t="s">
        <v>1763</v>
      </c>
      <c r="E523" s="916" t="s">
        <v>1757</v>
      </c>
      <c r="F523" s="301" t="s">
        <v>1270</v>
      </c>
      <c r="G523" s="824" t="s">
        <v>1680</v>
      </c>
      <c r="H523" s="824" t="s">
        <v>1681</v>
      </c>
      <c r="I523" s="920" t="s">
        <v>1674</v>
      </c>
      <c r="J523" s="446" t="s">
        <v>449</v>
      </c>
      <c r="K523" s="439" t="s">
        <v>1807</v>
      </c>
      <c r="L523" s="301"/>
      <c r="M523" s="301" t="s">
        <v>1812</v>
      </c>
      <c r="N523" s="301">
        <v>40</v>
      </c>
      <c r="O523" s="301">
        <v>48</v>
      </c>
      <c r="P523" s="446">
        <v>55</v>
      </c>
      <c r="Q523" s="561">
        <v>550</v>
      </c>
      <c r="R523" s="301">
        <f t="shared" si="46"/>
        <v>231</v>
      </c>
      <c r="S523" s="301">
        <f t="shared" si="47"/>
        <v>61.111111111111114</v>
      </c>
      <c r="T523" s="301">
        <v>28</v>
      </c>
      <c r="U523" s="301">
        <v>28</v>
      </c>
      <c r="V523" s="301">
        <v>47</v>
      </c>
      <c r="W523" s="301">
        <v>472</v>
      </c>
      <c r="X523" s="446" t="s">
        <v>1269</v>
      </c>
      <c r="Y523" s="301" t="s">
        <v>192</v>
      </c>
      <c r="Z523" s="913"/>
      <c r="AA523" s="913"/>
      <c r="AB523" s="913"/>
      <c r="AC523" s="913"/>
    </row>
    <row r="524" spans="1:29" s="917" customFormat="1" ht="177.75" customHeight="1" x14ac:dyDescent="0.2">
      <c r="A524" s="881">
        <v>43</v>
      </c>
      <c r="B524" s="914"/>
      <c r="C524" s="915"/>
      <c r="D524" s="912" t="s">
        <v>1764</v>
      </c>
      <c r="E524" s="916" t="s">
        <v>1758</v>
      </c>
      <c r="F524" s="301" t="s">
        <v>1268</v>
      </c>
      <c r="G524" s="824" t="s">
        <v>1680</v>
      </c>
      <c r="H524" s="824" t="s">
        <v>1681</v>
      </c>
      <c r="I524" s="920" t="s">
        <v>1674</v>
      </c>
      <c r="J524" s="446" t="s">
        <v>449</v>
      </c>
      <c r="K524" s="439" t="s">
        <v>1808</v>
      </c>
      <c r="L524" s="301"/>
      <c r="M524" s="301" t="s">
        <v>1812</v>
      </c>
      <c r="N524" s="301">
        <v>40</v>
      </c>
      <c r="O524" s="301">
        <v>48</v>
      </c>
      <c r="P524" s="446">
        <v>55</v>
      </c>
      <c r="Q524" s="561">
        <v>550</v>
      </c>
      <c r="R524" s="301">
        <f t="shared" si="46"/>
        <v>231</v>
      </c>
      <c r="S524" s="301">
        <f t="shared" si="47"/>
        <v>61.111111111111114</v>
      </c>
      <c r="T524" s="301">
        <v>28</v>
      </c>
      <c r="U524" s="301">
        <v>28</v>
      </c>
      <c r="V524" s="301">
        <v>47</v>
      </c>
      <c r="W524" s="301">
        <v>472</v>
      </c>
      <c r="X524" s="446" t="s">
        <v>1269</v>
      </c>
      <c r="Y524" s="301" t="s">
        <v>192</v>
      </c>
      <c r="Z524" s="913"/>
      <c r="AA524" s="913"/>
      <c r="AB524" s="913"/>
      <c r="AC524" s="913"/>
    </row>
    <row r="525" spans="1:29" s="917" customFormat="1" ht="177.75" customHeight="1" x14ac:dyDescent="0.25">
      <c r="A525" s="881">
        <v>40</v>
      </c>
      <c r="B525" s="918"/>
      <c r="C525" s="915"/>
      <c r="D525" s="912" t="s">
        <v>1765</v>
      </c>
      <c r="E525" s="916" t="s">
        <v>1649</v>
      </c>
      <c r="F525" s="301" t="s">
        <v>1270</v>
      </c>
      <c r="G525" s="824" t="s">
        <v>1682</v>
      </c>
      <c r="H525" s="824" t="s">
        <v>1683</v>
      </c>
      <c r="I525" s="920" t="s">
        <v>1674</v>
      </c>
      <c r="J525" s="446" t="s">
        <v>449</v>
      </c>
      <c r="K525" s="439" t="s">
        <v>1353</v>
      </c>
      <c r="L525" s="301">
        <v>1</v>
      </c>
      <c r="M525" s="301" t="s">
        <v>1812</v>
      </c>
      <c r="N525" s="301">
        <v>40</v>
      </c>
      <c r="O525" s="301">
        <v>48</v>
      </c>
      <c r="P525" s="446">
        <v>54</v>
      </c>
      <c r="Q525" s="561">
        <v>450</v>
      </c>
      <c r="R525" s="301">
        <f t="shared" si="46"/>
        <v>230</v>
      </c>
      <c r="S525" s="301">
        <f t="shared" si="47"/>
        <v>60</v>
      </c>
      <c r="T525" s="301">
        <v>28</v>
      </c>
      <c r="U525" s="301">
        <v>28</v>
      </c>
      <c r="V525" s="301">
        <v>39</v>
      </c>
      <c r="W525" s="301">
        <v>370</v>
      </c>
      <c r="X525" s="446" t="s">
        <v>1269</v>
      </c>
      <c r="Y525" s="301" t="s">
        <v>192</v>
      </c>
      <c r="Z525" s="913"/>
      <c r="AA525" s="913"/>
      <c r="AB525" s="913"/>
      <c r="AC525" s="913"/>
    </row>
    <row r="526" spans="1:29" s="917" customFormat="1" ht="177.75" customHeight="1" x14ac:dyDescent="0.25">
      <c r="A526" s="881">
        <v>40</v>
      </c>
      <c r="B526" s="918"/>
      <c r="C526" s="915"/>
      <c r="D526" s="912" t="s">
        <v>1766</v>
      </c>
      <c r="E526" s="916" t="s">
        <v>1648</v>
      </c>
      <c r="F526" s="301" t="s">
        <v>1268</v>
      </c>
      <c r="G526" s="824" t="s">
        <v>1682</v>
      </c>
      <c r="H526" s="824" t="s">
        <v>1683</v>
      </c>
      <c r="I526" s="920" t="s">
        <v>1674</v>
      </c>
      <c r="J526" s="446" t="s">
        <v>449</v>
      </c>
      <c r="K526" s="439" t="s">
        <v>1352</v>
      </c>
      <c r="L526" s="301">
        <v>1</v>
      </c>
      <c r="M526" s="301" t="s">
        <v>1812</v>
      </c>
      <c r="N526" s="301">
        <v>40</v>
      </c>
      <c r="O526" s="301">
        <v>48</v>
      </c>
      <c r="P526" s="446">
        <v>54</v>
      </c>
      <c r="Q526" s="561">
        <v>450</v>
      </c>
      <c r="R526" s="301">
        <f t="shared" si="46"/>
        <v>230</v>
      </c>
      <c r="S526" s="301">
        <f t="shared" si="47"/>
        <v>60</v>
      </c>
      <c r="T526" s="301">
        <v>28</v>
      </c>
      <c r="U526" s="301">
        <v>28</v>
      </c>
      <c r="V526" s="301">
        <v>39</v>
      </c>
      <c r="W526" s="301">
        <v>370</v>
      </c>
      <c r="X526" s="446" t="s">
        <v>1269</v>
      </c>
      <c r="Y526" s="301" t="s">
        <v>192</v>
      </c>
      <c r="Z526" s="913"/>
      <c r="AA526" s="913"/>
      <c r="AB526" s="913"/>
      <c r="AC526" s="913"/>
    </row>
    <row r="527" spans="1:29" s="917" customFormat="1" ht="177.75" customHeight="1" x14ac:dyDescent="0.25">
      <c r="A527" s="881">
        <v>41</v>
      </c>
      <c r="B527" s="918"/>
      <c r="C527" s="915"/>
      <c r="D527" s="912" t="s">
        <v>1891</v>
      </c>
      <c r="E527" s="916" t="s">
        <v>1671</v>
      </c>
      <c r="F527" s="301" t="s">
        <v>1270</v>
      </c>
      <c r="G527" s="824" t="s">
        <v>1684</v>
      </c>
      <c r="H527" s="824" t="s">
        <v>1685</v>
      </c>
      <c r="I527" s="920" t="s">
        <v>1674</v>
      </c>
      <c r="J527" s="446" t="s">
        <v>449</v>
      </c>
      <c r="K527" s="439" t="s">
        <v>1373</v>
      </c>
      <c r="L527" s="301">
        <v>1</v>
      </c>
      <c r="M527" s="301" t="s">
        <v>1812</v>
      </c>
      <c r="N527" s="301">
        <v>40</v>
      </c>
      <c r="O527" s="301">
        <v>48</v>
      </c>
      <c r="P527" s="446">
        <v>54</v>
      </c>
      <c r="Q527" s="561">
        <v>695</v>
      </c>
      <c r="R527" s="301">
        <f t="shared" si="46"/>
        <v>230</v>
      </c>
      <c r="S527" s="301">
        <f t="shared" si="47"/>
        <v>60</v>
      </c>
      <c r="T527" s="301">
        <v>39</v>
      </c>
      <c r="U527" s="301">
        <v>39</v>
      </c>
      <c r="V527" s="301">
        <v>41</v>
      </c>
      <c r="W527" s="301">
        <v>615</v>
      </c>
      <c r="X527" s="446" t="s">
        <v>1269</v>
      </c>
      <c r="Y527" s="301" t="s">
        <v>192</v>
      </c>
      <c r="Z527" s="913"/>
      <c r="AA527" s="913"/>
      <c r="AB527" s="913"/>
      <c r="AC527" s="913"/>
    </row>
    <row r="528" spans="1:29" s="917" customFormat="1" ht="177.75" customHeight="1" x14ac:dyDescent="0.2">
      <c r="A528" s="881">
        <v>41</v>
      </c>
      <c r="B528" s="914"/>
      <c r="C528" s="915"/>
      <c r="D528" s="912" t="s">
        <v>1890</v>
      </c>
      <c r="E528" s="916" t="s">
        <v>1670</v>
      </c>
      <c r="F528" s="301" t="s">
        <v>1268</v>
      </c>
      <c r="G528" s="824" t="s">
        <v>1684</v>
      </c>
      <c r="H528" s="824" t="s">
        <v>1685</v>
      </c>
      <c r="I528" s="920" t="s">
        <v>1674</v>
      </c>
      <c r="J528" s="446" t="s">
        <v>449</v>
      </c>
      <c r="K528" s="439" t="s">
        <v>1372</v>
      </c>
      <c r="L528" s="301">
        <v>1</v>
      </c>
      <c r="M528" s="301" t="s">
        <v>1812</v>
      </c>
      <c r="N528" s="301">
        <v>40</v>
      </c>
      <c r="O528" s="301">
        <v>48</v>
      </c>
      <c r="P528" s="446">
        <v>58</v>
      </c>
      <c r="Q528" s="561">
        <v>695</v>
      </c>
      <c r="R528" s="301">
        <f t="shared" si="46"/>
        <v>234</v>
      </c>
      <c r="S528" s="301">
        <f t="shared" si="47"/>
        <v>64.444444444444443</v>
      </c>
      <c r="T528" s="301">
        <v>39</v>
      </c>
      <c r="U528" s="301">
        <v>39</v>
      </c>
      <c r="V528" s="301">
        <v>41</v>
      </c>
      <c r="W528" s="301">
        <v>615</v>
      </c>
      <c r="X528" s="446" t="s">
        <v>1269</v>
      </c>
      <c r="Y528" s="301" t="s">
        <v>192</v>
      </c>
      <c r="Z528" s="913"/>
      <c r="AA528" s="913"/>
      <c r="AB528" s="913"/>
      <c r="AC528" s="913"/>
    </row>
    <row r="529" spans="1:29" s="917" customFormat="1" ht="177.75" customHeight="1" x14ac:dyDescent="0.2">
      <c r="A529" s="881">
        <v>44</v>
      </c>
      <c r="B529" s="914"/>
      <c r="C529" s="915"/>
      <c r="D529" s="912" t="s">
        <v>1768</v>
      </c>
      <c r="E529" s="916" t="s">
        <v>1672</v>
      </c>
      <c r="F529" s="301" t="s">
        <v>1268</v>
      </c>
      <c r="G529" s="824" t="s">
        <v>1678</v>
      </c>
      <c r="H529" s="824" t="s">
        <v>1686</v>
      </c>
      <c r="I529" s="920" t="s">
        <v>1674</v>
      </c>
      <c r="J529" s="446" t="s">
        <v>449</v>
      </c>
      <c r="K529" s="439" t="s">
        <v>1374</v>
      </c>
      <c r="L529" s="301">
        <v>1</v>
      </c>
      <c r="M529" s="301" t="s">
        <v>1812</v>
      </c>
      <c r="N529" s="301">
        <v>40</v>
      </c>
      <c r="O529" s="301">
        <v>48</v>
      </c>
      <c r="P529" s="446">
        <v>60</v>
      </c>
      <c r="Q529" s="561">
        <v>688</v>
      </c>
      <c r="R529" s="301">
        <f t="shared" si="46"/>
        <v>236</v>
      </c>
      <c r="S529" s="301">
        <f t="shared" si="47"/>
        <v>66.666666666666671</v>
      </c>
      <c r="T529" s="301">
        <v>31</v>
      </c>
      <c r="U529" s="301">
        <v>31</v>
      </c>
      <c r="V529" s="301">
        <v>53</v>
      </c>
      <c r="W529" s="301">
        <v>608</v>
      </c>
      <c r="X529" s="446" t="s">
        <v>1269</v>
      </c>
      <c r="Y529" s="301" t="s">
        <v>192</v>
      </c>
      <c r="Z529" s="913"/>
      <c r="AA529" s="913"/>
      <c r="AB529" s="913"/>
      <c r="AC529" s="913"/>
    </row>
    <row r="530" spans="1:29" s="917" customFormat="1" ht="177.75" customHeight="1" x14ac:dyDescent="0.25">
      <c r="A530" s="881">
        <v>44</v>
      </c>
      <c r="B530" s="918"/>
      <c r="C530" s="915"/>
      <c r="D530" s="912" t="s">
        <v>1767</v>
      </c>
      <c r="E530" s="916" t="s">
        <v>1673</v>
      </c>
      <c r="F530" s="301" t="s">
        <v>1271</v>
      </c>
      <c r="G530" s="824" t="s">
        <v>1678</v>
      </c>
      <c r="H530" s="824" t="s">
        <v>1686</v>
      </c>
      <c r="I530" s="920" t="s">
        <v>1674</v>
      </c>
      <c r="J530" s="446" t="s">
        <v>449</v>
      </c>
      <c r="K530" s="439" t="s">
        <v>1375</v>
      </c>
      <c r="L530" s="301">
        <v>1</v>
      </c>
      <c r="M530" s="301" t="s">
        <v>1812</v>
      </c>
      <c r="N530" s="301">
        <v>40</v>
      </c>
      <c r="O530" s="301">
        <v>48</v>
      </c>
      <c r="P530" s="446">
        <v>60</v>
      </c>
      <c r="Q530" s="561">
        <v>668</v>
      </c>
      <c r="R530" s="301">
        <f t="shared" si="46"/>
        <v>236</v>
      </c>
      <c r="S530" s="301">
        <f t="shared" si="47"/>
        <v>66.666666666666671</v>
      </c>
      <c r="T530" s="301">
        <v>31</v>
      </c>
      <c r="U530" s="301">
        <v>31</v>
      </c>
      <c r="V530" s="301">
        <v>53</v>
      </c>
      <c r="W530" s="301">
        <v>608</v>
      </c>
      <c r="X530" s="446" t="s">
        <v>1269</v>
      </c>
      <c r="Y530" s="301" t="s">
        <v>192</v>
      </c>
      <c r="Z530" s="913"/>
      <c r="AA530" s="913"/>
      <c r="AB530" s="913"/>
      <c r="AC530" s="913"/>
    </row>
    <row r="531" spans="1:29" s="917" customFormat="1" ht="177.75" customHeight="1" x14ac:dyDescent="0.25">
      <c r="A531" s="881">
        <v>40</v>
      </c>
      <c r="B531" s="918"/>
      <c r="C531" s="915"/>
      <c r="D531" s="912" t="s">
        <v>1769</v>
      </c>
      <c r="E531" s="916" t="s">
        <v>1659</v>
      </c>
      <c r="F531" s="301" t="s">
        <v>1270</v>
      </c>
      <c r="G531" s="824" t="s">
        <v>1687</v>
      </c>
      <c r="H531" s="824" t="s">
        <v>1688</v>
      </c>
      <c r="I531" s="920" t="s">
        <v>1674</v>
      </c>
      <c r="J531" s="446" t="s">
        <v>449</v>
      </c>
      <c r="K531" s="439" t="s">
        <v>1365</v>
      </c>
      <c r="L531" s="301">
        <v>1</v>
      </c>
      <c r="M531" s="301" t="s">
        <v>1812</v>
      </c>
      <c r="N531" s="301">
        <v>40</v>
      </c>
      <c r="O531" s="301">
        <v>48</v>
      </c>
      <c r="P531" s="446">
        <v>40</v>
      </c>
      <c r="Q531" s="561">
        <v>631</v>
      </c>
      <c r="R531" s="301">
        <f t="shared" si="46"/>
        <v>216</v>
      </c>
      <c r="S531" s="301">
        <f t="shared" si="47"/>
        <v>44.444444444444443</v>
      </c>
      <c r="T531" s="301">
        <v>39</v>
      </c>
      <c r="U531" s="301">
        <v>31</v>
      </c>
      <c r="V531" s="301">
        <v>46</v>
      </c>
      <c r="W531" s="301">
        <v>838</v>
      </c>
      <c r="X531" s="446" t="s">
        <v>1269</v>
      </c>
      <c r="Y531" s="301" t="s">
        <v>192</v>
      </c>
      <c r="Z531" s="913"/>
      <c r="AA531" s="913"/>
      <c r="AB531" s="913"/>
      <c r="AC531" s="913"/>
    </row>
    <row r="532" spans="1:29" s="917" customFormat="1" ht="177.75" customHeight="1" x14ac:dyDescent="0.2">
      <c r="A532" s="881">
        <v>40</v>
      </c>
      <c r="B532" s="914"/>
      <c r="C532" s="915"/>
      <c r="D532" s="912" t="s">
        <v>1770</v>
      </c>
      <c r="E532" s="916" t="s">
        <v>1658</v>
      </c>
      <c r="F532" s="301" t="s">
        <v>1268</v>
      </c>
      <c r="G532" s="824" t="s">
        <v>1687</v>
      </c>
      <c r="H532" s="824" t="s">
        <v>1688</v>
      </c>
      <c r="I532" s="920" t="s">
        <v>1674</v>
      </c>
      <c r="J532" s="446" t="s">
        <v>449</v>
      </c>
      <c r="K532" s="439" t="s">
        <v>1364</v>
      </c>
      <c r="L532" s="301">
        <v>1</v>
      </c>
      <c r="M532" s="301" t="s">
        <v>1812</v>
      </c>
      <c r="N532" s="301">
        <v>40</v>
      </c>
      <c r="O532" s="301">
        <v>48</v>
      </c>
      <c r="P532" s="446">
        <v>40</v>
      </c>
      <c r="Q532" s="561">
        <v>631</v>
      </c>
      <c r="R532" s="301">
        <f t="shared" si="46"/>
        <v>216</v>
      </c>
      <c r="S532" s="301">
        <f t="shared" si="47"/>
        <v>44.444444444444443</v>
      </c>
      <c r="T532" s="301">
        <v>39</v>
      </c>
      <c r="U532" s="301">
        <v>31</v>
      </c>
      <c r="V532" s="301">
        <v>46</v>
      </c>
      <c r="W532" s="301">
        <v>838</v>
      </c>
      <c r="X532" s="446" t="s">
        <v>1269</v>
      </c>
      <c r="Y532" s="301" t="s">
        <v>192</v>
      </c>
      <c r="Z532" s="913"/>
      <c r="AA532" s="913"/>
      <c r="AB532" s="913"/>
      <c r="AC532" s="913"/>
    </row>
    <row r="533" spans="1:29" s="917" customFormat="1" ht="177.75" customHeight="1" x14ac:dyDescent="0.2">
      <c r="A533" s="881">
        <v>42</v>
      </c>
      <c r="B533" s="914"/>
      <c r="C533" s="915"/>
      <c r="D533" s="919" t="s">
        <v>1771</v>
      </c>
      <c r="E533" s="916" t="s">
        <v>1664</v>
      </c>
      <c r="F533" s="301"/>
      <c r="G533" s="824" t="s">
        <v>1689</v>
      </c>
      <c r="H533" s="824" t="s">
        <v>1690</v>
      </c>
      <c r="I533" s="920" t="s">
        <v>1674</v>
      </c>
      <c r="J533" s="446" t="s">
        <v>449</v>
      </c>
      <c r="K533" s="439" t="s">
        <v>1368</v>
      </c>
      <c r="L533" s="301">
        <v>1</v>
      </c>
      <c r="M533" s="301" t="s">
        <v>1812</v>
      </c>
      <c r="N533" s="301">
        <v>40</v>
      </c>
      <c r="O533" s="301">
        <v>48</v>
      </c>
      <c r="P533" s="446">
        <v>80</v>
      </c>
      <c r="Q533" s="561">
        <v>408</v>
      </c>
      <c r="R533" s="301">
        <f t="shared" si="46"/>
        <v>256</v>
      </c>
      <c r="S533" s="301">
        <f t="shared" si="47"/>
        <v>88.888888888888886</v>
      </c>
      <c r="T533" s="301">
        <v>33</v>
      </c>
      <c r="U533" s="301">
        <v>18</v>
      </c>
      <c r="V533" s="301">
        <v>73</v>
      </c>
      <c r="W533" s="301">
        <v>328</v>
      </c>
      <c r="X533" s="446" t="s">
        <v>1269</v>
      </c>
      <c r="Y533" s="301" t="s">
        <v>192</v>
      </c>
      <c r="Z533" s="913"/>
      <c r="AA533" s="913"/>
      <c r="AB533" s="913"/>
      <c r="AC533" s="913"/>
    </row>
    <row r="534" spans="1:29" s="917" customFormat="1" ht="177.75" customHeight="1" x14ac:dyDescent="0.2">
      <c r="A534" s="881">
        <v>42</v>
      </c>
      <c r="B534" s="914"/>
      <c r="C534" s="915"/>
      <c r="D534" s="912" t="s">
        <v>1772</v>
      </c>
      <c r="E534" s="916" t="s">
        <v>1665</v>
      </c>
      <c r="F534" s="301" t="s">
        <v>1268</v>
      </c>
      <c r="G534" s="824" t="s">
        <v>1691</v>
      </c>
      <c r="H534" s="824" t="s">
        <v>1692</v>
      </c>
      <c r="I534" s="920" t="s">
        <v>1674</v>
      </c>
      <c r="J534" s="446" t="s">
        <v>449</v>
      </c>
      <c r="K534" s="439" t="s">
        <v>1369</v>
      </c>
      <c r="L534" s="301">
        <v>1</v>
      </c>
      <c r="M534" s="301" t="s">
        <v>1812</v>
      </c>
      <c r="N534" s="301">
        <v>40</v>
      </c>
      <c r="O534" s="301">
        <v>48</v>
      </c>
      <c r="P534" s="446">
        <v>38</v>
      </c>
      <c r="Q534" s="561">
        <v>457</v>
      </c>
      <c r="R534" s="301">
        <f t="shared" si="46"/>
        <v>214</v>
      </c>
      <c r="S534" s="301">
        <f t="shared" si="47"/>
        <v>42.222222222222221</v>
      </c>
      <c r="T534" s="301">
        <v>39</v>
      </c>
      <c r="U534" s="301">
        <v>39</v>
      </c>
      <c r="V534" s="301">
        <v>39</v>
      </c>
      <c r="W534" s="301">
        <v>377</v>
      </c>
      <c r="X534" s="446" t="s">
        <v>1269</v>
      </c>
      <c r="Y534" s="301" t="s">
        <v>192</v>
      </c>
      <c r="Z534" s="913"/>
      <c r="AA534" s="913"/>
      <c r="AB534" s="913"/>
      <c r="AC534" s="913"/>
    </row>
    <row r="535" spans="1:29" s="917" customFormat="1" ht="177.75" customHeight="1" x14ac:dyDescent="0.2">
      <c r="A535" s="881">
        <v>42</v>
      </c>
      <c r="B535" s="914"/>
      <c r="C535" s="915"/>
      <c r="D535" s="912" t="s">
        <v>1792</v>
      </c>
      <c r="E535" s="916" t="s">
        <v>1791</v>
      </c>
      <c r="F535" s="301" t="s">
        <v>1271</v>
      </c>
      <c r="G535" s="824" t="s">
        <v>1691</v>
      </c>
      <c r="H535" s="824" t="s">
        <v>1692</v>
      </c>
      <c r="I535" s="920" t="s">
        <v>1674</v>
      </c>
      <c r="J535" s="446" t="s">
        <v>449</v>
      </c>
      <c r="K535" s="439" t="s">
        <v>1809</v>
      </c>
      <c r="L535" s="301">
        <v>1</v>
      </c>
      <c r="M535" s="301" t="s">
        <v>1812</v>
      </c>
      <c r="N535" s="301">
        <v>40</v>
      </c>
      <c r="O535" s="301">
        <v>48</v>
      </c>
      <c r="P535" s="446">
        <v>38</v>
      </c>
      <c r="Q535" s="561">
        <v>457</v>
      </c>
      <c r="R535" s="301">
        <f t="shared" si="46"/>
        <v>214</v>
      </c>
      <c r="S535" s="301">
        <f t="shared" si="47"/>
        <v>42.222222222222221</v>
      </c>
      <c r="T535" s="301">
        <v>39</v>
      </c>
      <c r="U535" s="301">
        <v>39</v>
      </c>
      <c r="V535" s="301">
        <v>39</v>
      </c>
      <c r="W535" s="301">
        <v>377</v>
      </c>
      <c r="X535" s="446" t="s">
        <v>1269</v>
      </c>
      <c r="Y535" s="301" t="s">
        <v>192</v>
      </c>
      <c r="Z535" s="913"/>
      <c r="AA535" s="913"/>
      <c r="AB535" s="913"/>
      <c r="AC535" s="913"/>
    </row>
    <row r="536" spans="1:29" s="917" customFormat="1" ht="177.75" customHeight="1" x14ac:dyDescent="0.25">
      <c r="A536" s="881">
        <v>42</v>
      </c>
      <c r="B536" s="918"/>
      <c r="C536" s="915"/>
      <c r="D536" s="912" t="s">
        <v>1773</v>
      </c>
      <c r="E536" s="916" t="s">
        <v>1661</v>
      </c>
      <c r="F536" s="301" t="s">
        <v>1270</v>
      </c>
      <c r="G536" s="824" t="s">
        <v>1693</v>
      </c>
      <c r="H536" s="824" t="s">
        <v>1694</v>
      </c>
      <c r="I536" s="920" t="s">
        <v>1674</v>
      </c>
      <c r="J536" s="446" t="s">
        <v>449</v>
      </c>
      <c r="K536" s="439" t="s">
        <v>1367</v>
      </c>
      <c r="L536" s="301">
        <v>1</v>
      </c>
      <c r="M536" s="301" t="s">
        <v>1812</v>
      </c>
      <c r="N536" s="301">
        <v>40</v>
      </c>
      <c r="O536" s="301">
        <v>48</v>
      </c>
      <c r="P536" s="446">
        <v>50</v>
      </c>
      <c r="Q536" s="561">
        <v>552</v>
      </c>
      <c r="R536" s="301">
        <f t="shared" si="46"/>
        <v>226</v>
      </c>
      <c r="S536" s="301">
        <f t="shared" si="47"/>
        <v>55.555555555555557</v>
      </c>
      <c r="T536" s="301">
        <v>39</v>
      </c>
      <c r="U536" s="301">
        <v>39</v>
      </c>
      <c r="V536" s="301">
        <v>24</v>
      </c>
      <c r="W536" s="301">
        <v>472</v>
      </c>
      <c r="X536" s="446" t="s">
        <v>1269</v>
      </c>
      <c r="Y536" s="301" t="s">
        <v>192</v>
      </c>
      <c r="Z536" s="913"/>
      <c r="AA536" s="913"/>
      <c r="AB536" s="913"/>
      <c r="AC536" s="913"/>
    </row>
    <row r="537" spans="1:29" s="917" customFormat="1" ht="177.75" customHeight="1" x14ac:dyDescent="0.2">
      <c r="A537" s="881">
        <v>42</v>
      </c>
      <c r="B537" s="914"/>
      <c r="C537" s="915"/>
      <c r="D537" s="912" t="s">
        <v>1774</v>
      </c>
      <c r="E537" s="916" t="s">
        <v>1660</v>
      </c>
      <c r="F537" s="301" t="s">
        <v>1268</v>
      </c>
      <c r="G537" s="824" t="s">
        <v>1693</v>
      </c>
      <c r="H537" s="824" t="s">
        <v>1694</v>
      </c>
      <c r="I537" s="920" t="s">
        <v>1674</v>
      </c>
      <c r="J537" s="446" t="s">
        <v>449</v>
      </c>
      <c r="K537" s="439" t="s">
        <v>1366</v>
      </c>
      <c r="L537" s="301">
        <v>1</v>
      </c>
      <c r="M537" s="301" t="s">
        <v>1812</v>
      </c>
      <c r="N537" s="301">
        <v>40</v>
      </c>
      <c r="O537" s="301">
        <v>48</v>
      </c>
      <c r="P537" s="446">
        <v>50</v>
      </c>
      <c r="Q537" s="561">
        <v>552</v>
      </c>
      <c r="R537" s="301">
        <f t="shared" si="46"/>
        <v>226</v>
      </c>
      <c r="S537" s="301">
        <f t="shared" si="47"/>
        <v>55.555555555555557</v>
      </c>
      <c r="T537" s="301">
        <v>39</v>
      </c>
      <c r="U537" s="301">
        <v>39</v>
      </c>
      <c r="V537" s="301">
        <v>24</v>
      </c>
      <c r="W537" s="301">
        <v>472</v>
      </c>
      <c r="X537" s="446" t="s">
        <v>1269</v>
      </c>
      <c r="Y537" s="301" t="s">
        <v>192</v>
      </c>
      <c r="Z537" s="913"/>
      <c r="AA537" s="913"/>
      <c r="AB537" s="913"/>
      <c r="AC537" s="913"/>
    </row>
    <row r="538" spans="1:29" s="917" customFormat="1" ht="177.75" customHeight="1" x14ac:dyDescent="0.25">
      <c r="A538" s="881">
        <v>44</v>
      </c>
      <c r="B538" s="918"/>
      <c r="C538" s="915"/>
      <c r="D538" s="912" t="s">
        <v>1775</v>
      </c>
      <c r="E538" s="916" t="s">
        <v>1656</v>
      </c>
      <c r="F538" s="301" t="s">
        <v>1270</v>
      </c>
      <c r="G538" s="824" t="s">
        <v>1695</v>
      </c>
      <c r="H538" s="824" t="s">
        <v>1696</v>
      </c>
      <c r="I538" s="920" t="s">
        <v>1674</v>
      </c>
      <c r="J538" s="446" t="s">
        <v>449</v>
      </c>
      <c r="K538" s="439" t="s">
        <v>1361</v>
      </c>
      <c r="L538" s="301">
        <v>1</v>
      </c>
      <c r="M538" s="301" t="s">
        <v>1812</v>
      </c>
      <c r="N538" s="301">
        <v>40</v>
      </c>
      <c r="O538" s="301">
        <v>48</v>
      </c>
      <c r="P538" s="446">
        <v>55</v>
      </c>
      <c r="Q538" s="561">
        <v>661</v>
      </c>
      <c r="R538" s="301">
        <f t="shared" si="46"/>
        <v>231</v>
      </c>
      <c r="S538" s="301">
        <f t="shared" si="47"/>
        <v>61.111111111111114</v>
      </c>
      <c r="T538" s="301">
        <v>35</v>
      </c>
      <c r="U538" s="301">
        <v>28</v>
      </c>
      <c r="V538" s="301">
        <v>45</v>
      </c>
      <c r="W538" s="301">
        <v>531</v>
      </c>
      <c r="X538" s="446" t="s">
        <v>1269</v>
      </c>
      <c r="Y538" s="301" t="s">
        <v>192</v>
      </c>
      <c r="Z538" s="913"/>
      <c r="AA538" s="913"/>
      <c r="AB538" s="913"/>
      <c r="AC538" s="913"/>
    </row>
    <row r="539" spans="1:29" s="917" customFormat="1" ht="177.75" customHeight="1" x14ac:dyDescent="0.2">
      <c r="A539" s="881">
        <v>44</v>
      </c>
      <c r="B539" s="914"/>
      <c r="C539" s="915"/>
      <c r="D539" s="912" t="s">
        <v>1776</v>
      </c>
      <c r="E539" s="916" t="s">
        <v>1655</v>
      </c>
      <c r="F539" s="301" t="s">
        <v>1268</v>
      </c>
      <c r="G539" s="824" t="s">
        <v>1695</v>
      </c>
      <c r="H539" s="824" t="s">
        <v>1696</v>
      </c>
      <c r="I539" s="920" t="s">
        <v>1674</v>
      </c>
      <c r="J539" s="446" t="s">
        <v>449</v>
      </c>
      <c r="K539" s="439" t="s">
        <v>1360</v>
      </c>
      <c r="L539" s="301">
        <v>1</v>
      </c>
      <c r="M539" s="301" t="s">
        <v>1812</v>
      </c>
      <c r="N539" s="301">
        <v>40</v>
      </c>
      <c r="O539" s="301">
        <v>48</v>
      </c>
      <c r="P539" s="446">
        <v>55</v>
      </c>
      <c r="Q539" s="561">
        <v>661</v>
      </c>
      <c r="R539" s="301">
        <f t="shared" si="46"/>
        <v>231</v>
      </c>
      <c r="S539" s="301">
        <f t="shared" si="47"/>
        <v>61.111111111111114</v>
      </c>
      <c r="T539" s="301">
        <v>35</v>
      </c>
      <c r="U539" s="301">
        <v>28</v>
      </c>
      <c r="V539" s="301">
        <v>45</v>
      </c>
      <c r="W539" s="301">
        <v>531</v>
      </c>
      <c r="X539" s="446" t="s">
        <v>1269</v>
      </c>
      <c r="Y539" s="301" t="s">
        <v>192</v>
      </c>
      <c r="Z539" s="913"/>
      <c r="AA539" s="913"/>
      <c r="AB539" s="913"/>
      <c r="AC539" s="913"/>
    </row>
    <row r="540" spans="1:29" s="917" customFormat="1" ht="177.75" customHeight="1" x14ac:dyDescent="0.2">
      <c r="A540" s="881">
        <v>44</v>
      </c>
      <c r="B540" s="914"/>
      <c r="C540" s="915"/>
      <c r="D540" s="912" t="s">
        <v>1801</v>
      </c>
      <c r="E540" s="916" t="s">
        <v>1789</v>
      </c>
      <c r="F540" s="301" t="s">
        <v>1270</v>
      </c>
      <c r="G540" s="824" t="s">
        <v>1800</v>
      </c>
      <c r="H540" s="824" t="s">
        <v>1698</v>
      </c>
      <c r="I540" s="920" t="s">
        <v>1674</v>
      </c>
      <c r="J540" s="446" t="s">
        <v>449</v>
      </c>
      <c r="K540" s="439" t="s">
        <v>1810</v>
      </c>
      <c r="L540" s="301"/>
      <c r="M540" s="301" t="s">
        <v>1812</v>
      </c>
      <c r="N540" s="301">
        <v>40</v>
      </c>
      <c r="O540" s="301">
        <v>48</v>
      </c>
      <c r="P540" s="446">
        <v>55</v>
      </c>
      <c r="Q540" s="561">
        <v>661</v>
      </c>
      <c r="R540" s="301">
        <f t="shared" si="46"/>
        <v>231</v>
      </c>
      <c r="S540" s="301">
        <f t="shared" si="47"/>
        <v>61.111111111111114</v>
      </c>
      <c r="T540" s="301">
        <v>35</v>
      </c>
      <c r="U540" s="301">
        <v>28</v>
      </c>
      <c r="V540" s="301">
        <v>45</v>
      </c>
      <c r="W540" s="301">
        <v>531</v>
      </c>
      <c r="X540" s="446" t="s">
        <v>1269</v>
      </c>
      <c r="Y540" s="301" t="s">
        <v>192</v>
      </c>
      <c r="Z540" s="913"/>
      <c r="AA540" s="913"/>
      <c r="AB540" s="913"/>
      <c r="AC540" s="913"/>
    </row>
    <row r="541" spans="1:29" s="917" customFormat="1" ht="177.75" customHeight="1" x14ac:dyDescent="0.2">
      <c r="A541" s="881">
        <v>44</v>
      </c>
      <c r="B541" s="914"/>
      <c r="C541" s="915"/>
      <c r="D541" s="912" t="s">
        <v>1802</v>
      </c>
      <c r="E541" s="916" t="s">
        <v>1790</v>
      </c>
      <c r="F541" s="301" t="s">
        <v>1268</v>
      </c>
      <c r="G541" s="824" t="s">
        <v>1800</v>
      </c>
      <c r="H541" s="824" t="s">
        <v>1698</v>
      </c>
      <c r="I541" s="920" t="s">
        <v>1674</v>
      </c>
      <c r="J541" s="446" t="s">
        <v>449</v>
      </c>
      <c r="K541" s="439" t="s">
        <v>1811</v>
      </c>
      <c r="L541" s="301"/>
      <c r="M541" s="301" t="s">
        <v>1812</v>
      </c>
      <c r="N541" s="301">
        <v>40</v>
      </c>
      <c r="O541" s="301">
        <v>48</v>
      </c>
      <c r="P541" s="446">
        <v>55</v>
      </c>
      <c r="Q541" s="561">
        <v>661</v>
      </c>
      <c r="R541" s="301">
        <f t="shared" si="46"/>
        <v>231</v>
      </c>
      <c r="S541" s="301">
        <f t="shared" si="47"/>
        <v>61.111111111111114</v>
      </c>
      <c r="T541" s="301">
        <v>35</v>
      </c>
      <c r="U541" s="301">
        <v>28</v>
      </c>
      <c r="V541" s="301">
        <v>45</v>
      </c>
      <c r="W541" s="301">
        <v>531</v>
      </c>
      <c r="X541" s="446" t="s">
        <v>1269</v>
      </c>
      <c r="Y541" s="301" t="s">
        <v>192</v>
      </c>
      <c r="Z541" s="913"/>
      <c r="AA541" s="913"/>
      <c r="AB541" s="913"/>
      <c r="AC541" s="913"/>
    </row>
    <row r="542" spans="1:29" s="917" customFormat="1" ht="177.75" customHeight="1" x14ac:dyDescent="0.25">
      <c r="A542" s="881">
        <v>42</v>
      </c>
      <c r="B542" s="918"/>
      <c r="C542" s="915"/>
      <c r="D542" s="912" t="s">
        <v>1777</v>
      </c>
      <c r="E542" s="916" t="s">
        <v>1667</v>
      </c>
      <c r="F542" s="301" t="s">
        <v>1270</v>
      </c>
      <c r="G542" s="824" t="s">
        <v>1693</v>
      </c>
      <c r="H542" s="824" t="s">
        <v>1694</v>
      </c>
      <c r="I542" s="920" t="s">
        <v>1674</v>
      </c>
      <c r="J542" s="446" t="s">
        <v>449</v>
      </c>
      <c r="K542" s="439" t="s">
        <v>1371</v>
      </c>
      <c r="L542" s="301">
        <v>1</v>
      </c>
      <c r="M542" s="301" t="s">
        <v>1812</v>
      </c>
      <c r="N542" s="301">
        <v>40</v>
      </c>
      <c r="O542" s="301">
        <v>48</v>
      </c>
      <c r="P542" s="446">
        <v>65</v>
      </c>
      <c r="Q542" s="561">
        <v>695</v>
      </c>
      <c r="R542" s="301">
        <f t="shared" si="46"/>
        <v>241</v>
      </c>
      <c r="S542" s="301">
        <f t="shared" si="47"/>
        <v>72.222222222222229</v>
      </c>
      <c r="T542" s="301">
        <v>42</v>
      </c>
      <c r="U542" s="301">
        <v>42</v>
      </c>
      <c r="V542" s="301">
        <v>67</v>
      </c>
      <c r="W542" s="301">
        <v>615</v>
      </c>
      <c r="X542" s="446" t="s">
        <v>1269</v>
      </c>
      <c r="Y542" s="301" t="s">
        <v>192</v>
      </c>
      <c r="Z542" s="913"/>
      <c r="AA542" s="913"/>
      <c r="AB542" s="913"/>
      <c r="AC542" s="913"/>
    </row>
    <row r="543" spans="1:29" s="917" customFormat="1" ht="177.75" customHeight="1" x14ac:dyDescent="0.2">
      <c r="A543" s="881">
        <v>42</v>
      </c>
      <c r="B543" s="914"/>
      <c r="C543" s="915"/>
      <c r="D543" s="912" t="s">
        <v>1778</v>
      </c>
      <c r="E543" s="916" t="s">
        <v>1666</v>
      </c>
      <c r="F543" s="301" t="s">
        <v>1268</v>
      </c>
      <c r="G543" s="824" t="s">
        <v>1693</v>
      </c>
      <c r="H543" s="824" t="s">
        <v>1694</v>
      </c>
      <c r="I543" s="920" t="s">
        <v>1674</v>
      </c>
      <c r="J543" s="446" t="s">
        <v>449</v>
      </c>
      <c r="K543" s="439" t="s">
        <v>1370</v>
      </c>
      <c r="L543" s="301">
        <v>1</v>
      </c>
      <c r="M543" s="301" t="s">
        <v>1812</v>
      </c>
      <c r="N543" s="301">
        <v>40</v>
      </c>
      <c r="O543" s="301">
        <v>48</v>
      </c>
      <c r="P543" s="446">
        <v>65</v>
      </c>
      <c r="Q543" s="561">
        <v>695</v>
      </c>
      <c r="R543" s="301">
        <f t="shared" si="46"/>
        <v>241</v>
      </c>
      <c r="S543" s="301">
        <f t="shared" si="47"/>
        <v>72.222222222222229</v>
      </c>
      <c r="T543" s="301">
        <v>42</v>
      </c>
      <c r="U543" s="301">
        <v>42</v>
      </c>
      <c r="V543" s="301">
        <v>67</v>
      </c>
      <c r="W543" s="301">
        <v>615</v>
      </c>
      <c r="X543" s="446" t="s">
        <v>1269</v>
      </c>
      <c r="Y543" s="301" t="s">
        <v>192</v>
      </c>
      <c r="Z543" s="913"/>
      <c r="AA543" s="913"/>
      <c r="AB543" s="913"/>
      <c r="AC543" s="913"/>
    </row>
    <row r="544" spans="1:29" s="917" customFormat="1" ht="177.75" customHeight="1" x14ac:dyDescent="0.2">
      <c r="A544" s="881">
        <v>41</v>
      </c>
      <c r="B544" s="914"/>
      <c r="C544" s="915"/>
      <c r="D544" s="912" t="s">
        <v>1892</v>
      </c>
      <c r="E544" s="916" t="s">
        <v>1668</v>
      </c>
      <c r="F544" s="301" t="s">
        <v>1268</v>
      </c>
      <c r="G544" s="824" t="s">
        <v>1697</v>
      </c>
      <c r="H544" s="824" t="s">
        <v>1698</v>
      </c>
      <c r="I544" s="920" t="s">
        <v>1674</v>
      </c>
      <c r="J544" s="446" t="s">
        <v>449</v>
      </c>
      <c r="K544" s="439" t="s">
        <v>1372</v>
      </c>
      <c r="L544" s="301">
        <v>1</v>
      </c>
      <c r="M544" s="301" t="s">
        <v>1812</v>
      </c>
      <c r="N544" s="301">
        <v>40</v>
      </c>
      <c r="O544" s="301">
        <v>48</v>
      </c>
      <c r="P544" s="446">
        <v>50</v>
      </c>
      <c r="Q544" s="561">
        <v>457</v>
      </c>
      <c r="R544" s="301">
        <f t="shared" si="46"/>
        <v>226</v>
      </c>
      <c r="S544" s="301">
        <f t="shared" si="47"/>
        <v>55.555555555555557</v>
      </c>
      <c r="T544" s="301">
        <v>39</v>
      </c>
      <c r="U544" s="301">
        <v>39</v>
      </c>
      <c r="V544" s="301">
        <v>41</v>
      </c>
      <c r="W544" s="301">
        <v>615</v>
      </c>
      <c r="X544" s="446" t="s">
        <v>1269</v>
      </c>
      <c r="Y544" s="301" t="s">
        <v>192</v>
      </c>
      <c r="Z544" s="913"/>
      <c r="AA544" s="913"/>
      <c r="AB544" s="913"/>
      <c r="AC544" s="913"/>
    </row>
    <row r="545" spans="1:29" s="917" customFormat="1" ht="177.75" customHeight="1" x14ac:dyDescent="0.25">
      <c r="A545" s="881">
        <v>41</v>
      </c>
      <c r="B545" s="918"/>
      <c r="C545" s="915"/>
      <c r="D545" s="912" t="s">
        <v>1893</v>
      </c>
      <c r="E545" s="916" t="s">
        <v>1669</v>
      </c>
      <c r="F545" s="301" t="s">
        <v>1271</v>
      </c>
      <c r="G545" s="824" t="s">
        <v>1697</v>
      </c>
      <c r="H545" s="824" t="s">
        <v>1698</v>
      </c>
      <c r="I545" s="920" t="s">
        <v>1674</v>
      </c>
      <c r="J545" s="446" t="s">
        <v>449</v>
      </c>
      <c r="K545" s="439" t="s">
        <v>1373</v>
      </c>
      <c r="L545" s="301">
        <v>1</v>
      </c>
      <c r="M545" s="301" t="s">
        <v>1812</v>
      </c>
      <c r="N545" s="301">
        <v>40</v>
      </c>
      <c r="O545" s="301">
        <v>48</v>
      </c>
      <c r="P545" s="446">
        <v>50</v>
      </c>
      <c r="Q545" s="561">
        <v>457</v>
      </c>
      <c r="R545" s="301">
        <f t="shared" si="46"/>
        <v>226</v>
      </c>
      <c r="S545" s="301">
        <f t="shared" si="47"/>
        <v>55.555555555555557</v>
      </c>
      <c r="T545" s="301">
        <v>39</v>
      </c>
      <c r="U545" s="301">
        <v>39</v>
      </c>
      <c r="V545" s="301">
        <v>41</v>
      </c>
      <c r="W545" s="301">
        <v>615</v>
      </c>
      <c r="X545" s="446" t="s">
        <v>1269</v>
      </c>
      <c r="Y545" s="301" t="s">
        <v>192</v>
      </c>
      <c r="Z545" s="913"/>
      <c r="AA545" s="913"/>
      <c r="AB545" s="913"/>
      <c r="AC545" s="913"/>
    </row>
    <row r="546" spans="1:29" s="917" customFormat="1" ht="177.75" customHeight="1" x14ac:dyDescent="0.25">
      <c r="A546" s="881">
        <v>43</v>
      </c>
      <c r="B546" s="918"/>
      <c r="C546" s="915"/>
      <c r="D546" s="912" t="s">
        <v>1779</v>
      </c>
      <c r="E546" s="916" t="s">
        <v>1676</v>
      </c>
      <c r="F546" s="301" t="s">
        <v>1271</v>
      </c>
      <c r="G546" s="824" t="s">
        <v>1680</v>
      </c>
      <c r="H546" s="824" t="s">
        <v>1681</v>
      </c>
      <c r="I546" s="920" t="s">
        <v>1674</v>
      </c>
      <c r="J546" s="446" t="s">
        <v>449</v>
      </c>
      <c r="K546" s="439" t="s">
        <v>1357</v>
      </c>
      <c r="L546" s="301">
        <v>1</v>
      </c>
      <c r="M546" s="301" t="s">
        <v>1812</v>
      </c>
      <c r="N546" s="301">
        <v>40</v>
      </c>
      <c r="O546" s="301">
        <v>48</v>
      </c>
      <c r="P546" s="446">
        <v>35</v>
      </c>
      <c r="Q546" s="561">
        <v>358</v>
      </c>
      <c r="R546" s="301">
        <f t="shared" si="46"/>
        <v>211</v>
      </c>
      <c r="S546" s="301">
        <f t="shared" si="47"/>
        <v>38.888888888888886</v>
      </c>
      <c r="T546" s="301">
        <v>28</v>
      </c>
      <c r="U546" s="301">
        <v>28</v>
      </c>
      <c r="V546" s="301">
        <v>33</v>
      </c>
      <c r="W546" s="301">
        <v>278</v>
      </c>
      <c r="X546" s="446" t="s">
        <v>1269</v>
      </c>
      <c r="Y546" s="301" t="s">
        <v>192</v>
      </c>
      <c r="Z546" s="913"/>
      <c r="AA546" s="913"/>
      <c r="AB546" s="913"/>
      <c r="AC546" s="913"/>
    </row>
    <row r="547" spans="1:29" s="917" customFormat="1" ht="177.75" customHeight="1" x14ac:dyDescent="0.2">
      <c r="A547" s="881">
        <v>43</v>
      </c>
      <c r="B547" s="914"/>
      <c r="C547" s="915"/>
      <c r="D547" s="912" t="s">
        <v>1780</v>
      </c>
      <c r="E547" s="916" t="s">
        <v>1652</v>
      </c>
      <c r="F547" s="301" t="s">
        <v>1268</v>
      </c>
      <c r="G547" s="824" t="s">
        <v>1680</v>
      </c>
      <c r="H547" s="824" t="s">
        <v>1681</v>
      </c>
      <c r="I547" s="920" t="s">
        <v>1674</v>
      </c>
      <c r="J547" s="446" t="s">
        <v>449</v>
      </c>
      <c r="K547" s="439" t="s">
        <v>1356</v>
      </c>
      <c r="L547" s="301">
        <v>1</v>
      </c>
      <c r="M547" s="301" t="s">
        <v>1812</v>
      </c>
      <c r="N547" s="301">
        <v>40</v>
      </c>
      <c r="O547" s="301">
        <v>48</v>
      </c>
      <c r="P547" s="446">
        <v>35</v>
      </c>
      <c r="Q547" s="561">
        <v>358</v>
      </c>
      <c r="R547" s="301">
        <f t="shared" si="46"/>
        <v>211</v>
      </c>
      <c r="S547" s="301">
        <f t="shared" si="47"/>
        <v>38.888888888888886</v>
      </c>
      <c r="T547" s="301">
        <v>28</v>
      </c>
      <c r="U547" s="301">
        <v>28</v>
      </c>
      <c r="V547" s="301">
        <v>33</v>
      </c>
      <c r="W547" s="301">
        <v>278</v>
      </c>
      <c r="X547" s="446" t="s">
        <v>1269</v>
      </c>
      <c r="Y547" s="301" t="s">
        <v>192</v>
      </c>
      <c r="Z547" s="913"/>
      <c r="AA547" s="913"/>
      <c r="AB547" s="913"/>
      <c r="AC547" s="913"/>
    </row>
    <row r="548" spans="1:29" s="917" customFormat="1" ht="177.75" customHeight="1" x14ac:dyDescent="0.25">
      <c r="A548" s="881">
        <v>40</v>
      </c>
      <c r="B548" s="918"/>
      <c r="C548" s="915"/>
      <c r="D548" s="912" t="s">
        <v>1781</v>
      </c>
      <c r="E548" s="916" t="s">
        <v>1677</v>
      </c>
      <c r="F548" s="301" t="s">
        <v>1271</v>
      </c>
      <c r="G548" s="824" t="s">
        <v>1682</v>
      </c>
      <c r="H548" s="824" t="s">
        <v>1694</v>
      </c>
      <c r="I548" s="920" t="s">
        <v>1674</v>
      </c>
      <c r="J548" s="446" t="s">
        <v>449</v>
      </c>
      <c r="K548" s="439" t="s">
        <v>1363</v>
      </c>
      <c r="L548" s="301">
        <v>1</v>
      </c>
      <c r="M548" s="301" t="s">
        <v>1812</v>
      </c>
      <c r="N548" s="301">
        <v>40</v>
      </c>
      <c r="O548" s="301">
        <v>48</v>
      </c>
      <c r="P548" s="446">
        <v>55</v>
      </c>
      <c r="Q548" s="561">
        <v>468</v>
      </c>
      <c r="R548" s="301">
        <f t="shared" si="46"/>
        <v>231</v>
      </c>
      <c r="S548" s="301">
        <f t="shared" si="47"/>
        <v>61.111111111111114</v>
      </c>
      <c r="T548" s="301">
        <v>39</v>
      </c>
      <c r="U548" s="301">
        <v>39</v>
      </c>
      <c r="V548" s="301">
        <v>47</v>
      </c>
      <c r="W548" s="301">
        <v>388</v>
      </c>
      <c r="X548" s="446" t="s">
        <v>1269</v>
      </c>
      <c r="Y548" s="301" t="s">
        <v>192</v>
      </c>
      <c r="Z548" s="913"/>
      <c r="AA548" s="913"/>
      <c r="AB548" s="913"/>
      <c r="AC548" s="913"/>
    </row>
    <row r="549" spans="1:29" s="917" customFormat="1" ht="177.75" customHeight="1" x14ac:dyDescent="0.2">
      <c r="A549" s="881">
        <v>40</v>
      </c>
      <c r="B549" s="914"/>
      <c r="C549" s="915"/>
      <c r="D549" s="912" t="s">
        <v>1782</v>
      </c>
      <c r="E549" s="916" t="s">
        <v>1657</v>
      </c>
      <c r="F549" s="301" t="s">
        <v>1268</v>
      </c>
      <c r="G549" s="824" t="s">
        <v>1682</v>
      </c>
      <c r="H549" s="824" t="s">
        <v>1694</v>
      </c>
      <c r="I549" s="920" t="s">
        <v>1674</v>
      </c>
      <c r="J549" s="446" t="s">
        <v>449</v>
      </c>
      <c r="K549" s="439" t="s">
        <v>1362</v>
      </c>
      <c r="L549" s="301">
        <v>1</v>
      </c>
      <c r="M549" s="301" t="s">
        <v>1812</v>
      </c>
      <c r="N549" s="301">
        <v>40</v>
      </c>
      <c r="O549" s="301">
        <v>48</v>
      </c>
      <c r="P549" s="446">
        <v>55</v>
      </c>
      <c r="Q549" s="561">
        <v>468</v>
      </c>
      <c r="R549" s="301">
        <f t="shared" si="46"/>
        <v>231</v>
      </c>
      <c r="S549" s="301">
        <f t="shared" si="47"/>
        <v>61.111111111111114</v>
      </c>
      <c r="T549" s="301">
        <v>39</v>
      </c>
      <c r="U549" s="301">
        <v>39</v>
      </c>
      <c r="V549" s="301">
        <v>47</v>
      </c>
      <c r="W549" s="301">
        <v>388</v>
      </c>
      <c r="X549" s="446" t="s">
        <v>1269</v>
      </c>
      <c r="Y549" s="301" t="s">
        <v>192</v>
      </c>
      <c r="Z549" s="913"/>
      <c r="AA549" s="913"/>
      <c r="AB549" s="913"/>
      <c r="AC549" s="913"/>
    </row>
    <row r="550" spans="1:29" s="917" customFormat="1" ht="177.75" customHeight="1" x14ac:dyDescent="0.2">
      <c r="A550" s="881">
        <v>41</v>
      </c>
      <c r="B550" s="914"/>
      <c r="C550" s="915"/>
      <c r="D550" s="912" t="s">
        <v>1783</v>
      </c>
      <c r="E550" s="916" t="s">
        <v>1662</v>
      </c>
      <c r="F550" s="301" t="s">
        <v>1268</v>
      </c>
      <c r="G550" s="824" t="s">
        <v>1699</v>
      </c>
      <c r="H550" s="824" t="s">
        <v>1700</v>
      </c>
      <c r="I550" s="920" t="s">
        <v>1674</v>
      </c>
      <c r="J550" s="446" t="s">
        <v>449</v>
      </c>
      <c r="K550" s="439" t="s">
        <v>1368</v>
      </c>
      <c r="L550" s="301">
        <v>1</v>
      </c>
      <c r="M550" s="301" t="s">
        <v>1812</v>
      </c>
      <c r="N550" s="301">
        <v>40</v>
      </c>
      <c r="O550" s="301">
        <v>48</v>
      </c>
      <c r="P550" s="446">
        <v>60</v>
      </c>
      <c r="Q550" s="561">
        <v>410</v>
      </c>
      <c r="R550" s="301">
        <f t="shared" si="46"/>
        <v>236</v>
      </c>
      <c r="S550" s="301">
        <f t="shared" si="47"/>
        <v>66.666666666666671</v>
      </c>
      <c r="T550" s="301">
        <v>33</v>
      </c>
      <c r="U550" s="301">
        <v>18</v>
      </c>
      <c r="V550" s="301">
        <v>73</v>
      </c>
      <c r="W550" s="301">
        <v>328</v>
      </c>
      <c r="X550" s="446" t="s">
        <v>1269</v>
      </c>
      <c r="Y550" s="301" t="s">
        <v>192</v>
      </c>
      <c r="Z550" s="913"/>
      <c r="AA550" s="913"/>
      <c r="AB550" s="913"/>
      <c r="AC550" s="913"/>
    </row>
    <row r="551" spans="1:29" s="917" customFormat="1" ht="174" customHeight="1" x14ac:dyDescent="0.2">
      <c r="A551" s="881">
        <v>41</v>
      </c>
      <c r="B551" s="914"/>
      <c r="C551" s="915"/>
      <c r="D551" s="912" t="s">
        <v>1784</v>
      </c>
      <c r="E551" s="916" t="s">
        <v>1663</v>
      </c>
      <c r="F551" s="301" t="s">
        <v>1271</v>
      </c>
      <c r="G551" s="824" t="s">
        <v>1699</v>
      </c>
      <c r="H551" s="824" t="s">
        <v>1700</v>
      </c>
      <c r="I551" s="920" t="s">
        <v>1674</v>
      </c>
      <c r="J551" s="446" t="s">
        <v>449</v>
      </c>
      <c r="K551" s="439" t="s">
        <v>1368</v>
      </c>
      <c r="L551" s="301">
        <v>1</v>
      </c>
      <c r="M551" s="301" t="s">
        <v>1812</v>
      </c>
      <c r="N551" s="301">
        <v>40</v>
      </c>
      <c r="O551" s="301">
        <v>48</v>
      </c>
      <c r="P551" s="446">
        <v>60</v>
      </c>
      <c r="Q551" s="561">
        <v>410</v>
      </c>
      <c r="R551" s="301">
        <f t="shared" si="46"/>
        <v>236</v>
      </c>
      <c r="S551" s="301">
        <f t="shared" si="47"/>
        <v>66.666666666666671</v>
      </c>
      <c r="T551" s="301">
        <v>33</v>
      </c>
      <c r="U551" s="301">
        <v>18</v>
      </c>
      <c r="V551" s="301">
        <v>73</v>
      </c>
      <c r="W551" s="301">
        <v>328</v>
      </c>
      <c r="X551" s="446" t="s">
        <v>1269</v>
      </c>
      <c r="Y551" s="301" t="s">
        <v>192</v>
      </c>
      <c r="Z551" s="913"/>
      <c r="AA551" s="913"/>
      <c r="AB551" s="913"/>
      <c r="AC551" s="913"/>
    </row>
    <row r="552" spans="1:29" s="221" customFormat="1" ht="18" customHeight="1" thickBot="1" x14ac:dyDescent="0.3">
      <c r="A552" s="860"/>
      <c r="B552" s="200"/>
      <c r="C552" s="218"/>
      <c r="D552" s="219"/>
      <c r="E552" s="396"/>
      <c r="F552" s="105"/>
      <c r="G552" s="58"/>
      <c r="H552" s="58"/>
      <c r="I552" s="105"/>
      <c r="J552" s="59"/>
      <c r="K552" s="1057"/>
      <c r="L552" s="105"/>
      <c r="M552" s="106"/>
      <c r="N552" s="107"/>
      <c r="O552" s="105"/>
      <c r="P552" s="105"/>
      <c r="Q552" s="105"/>
      <c r="R552" s="105"/>
      <c r="S552" s="108"/>
      <c r="T552" s="105"/>
      <c r="U552" s="105"/>
      <c r="V552" s="105"/>
      <c r="W552" s="105"/>
      <c r="X552" s="105"/>
      <c r="Y552" s="107"/>
      <c r="Z552" s="105"/>
      <c r="AA552" s="105"/>
      <c r="AB552" s="220"/>
    </row>
    <row r="553" spans="1:29" s="703" customFormat="1" ht="39.75" customHeight="1" thickBot="1" x14ac:dyDescent="0.3">
      <c r="A553" s="887"/>
      <c r="B553" s="539" t="s">
        <v>1603</v>
      </c>
      <c r="D553" s="704"/>
      <c r="E553" s="705"/>
      <c r="F553" s="706"/>
      <c r="G553" s="707"/>
      <c r="H553" s="708"/>
      <c r="J553" s="528"/>
      <c r="K553" s="1058"/>
      <c r="L553" s="706"/>
      <c r="M553" s="706"/>
      <c r="N553" s="706"/>
      <c r="O553" s="706"/>
      <c r="P553" s="706"/>
      <c r="Q553" s="706"/>
      <c r="R553" s="706"/>
      <c r="S553" s="709"/>
      <c r="X553" s="706"/>
      <c r="Y553" s="710"/>
      <c r="AB553" s="711"/>
    </row>
    <row r="554" spans="1:29" s="8" customFormat="1" ht="125.25" customHeight="1" thickBot="1" x14ac:dyDescent="0.3">
      <c r="A554" s="861">
        <v>45</v>
      </c>
      <c r="B554" s="1084"/>
      <c r="C554" s="1085"/>
      <c r="D554" s="701" t="s">
        <v>1639</v>
      </c>
      <c r="E554" s="338" t="s">
        <v>1528</v>
      </c>
      <c r="F554" s="242" t="s">
        <v>1640</v>
      </c>
      <c r="G554" s="206" t="s">
        <v>1634</v>
      </c>
      <c r="H554" s="206"/>
      <c r="I554" s="242" t="s">
        <v>1641</v>
      </c>
      <c r="J554" s="460" t="s">
        <v>1643</v>
      </c>
      <c r="K554" s="702" t="s">
        <v>2022</v>
      </c>
      <c r="L554" s="646">
        <v>1</v>
      </c>
      <c r="M554" s="646" t="s">
        <v>1812</v>
      </c>
      <c r="N554" s="52" t="s">
        <v>1709</v>
      </c>
      <c r="O554" s="52" t="s">
        <v>1709</v>
      </c>
      <c r="P554" s="52" t="s">
        <v>1709</v>
      </c>
      <c r="Q554" s="460"/>
      <c r="R554" s="460"/>
      <c r="S554" s="52"/>
      <c r="T554" s="52"/>
      <c r="U554" s="52"/>
      <c r="V554" s="52"/>
      <c r="W554" s="189"/>
      <c r="X554" s="242"/>
      <c r="Y554" s="242" t="s">
        <v>1644</v>
      </c>
      <c r="Z554" s="339"/>
      <c r="AA554" s="190"/>
      <c r="AB554" s="263"/>
    </row>
    <row r="555" spans="1:29" s="255" customFormat="1" ht="173.25" customHeight="1" thickBot="1" x14ac:dyDescent="0.3">
      <c r="A555" s="861">
        <v>45</v>
      </c>
      <c r="B555" s="1029"/>
      <c r="C555" s="134"/>
      <c r="D555" s="352" t="s">
        <v>1638</v>
      </c>
      <c r="E555" s="346" t="s">
        <v>1529</v>
      </c>
      <c r="F555" s="2" t="s">
        <v>1640</v>
      </c>
      <c r="G555" s="187" t="s">
        <v>1635</v>
      </c>
      <c r="H555" s="187"/>
      <c r="I555" s="2" t="s">
        <v>2021</v>
      </c>
      <c r="J555" s="460" t="s">
        <v>1643</v>
      </c>
      <c r="K555" s="702" t="s">
        <v>2024</v>
      </c>
      <c r="L555" s="186">
        <v>1</v>
      </c>
      <c r="M555" s="186" t="s">
        <v>1812</v>
      </c>
      <c r="N555" s="52" t="s">
        <v>1709</v>
      </c>
      <c r="O555" s="52" t="s">
        <v>1709</v>
      </c>
      <c r="P555" s="52" t="s">
        <v>1709</v>
      </c>
      <c r="Q555" s="351"/>
      <c r="R555" s="351"/>
      <c r="S555" s="48"/>
      <c r="T555" s="48"/>
      <c r="U555" s="48"/>
      <c r="V555" s="48"/>
      <c r="W555" s="103"/>
      <c r="X555" s="2"/>
      <c r="Y555" s="242" t="s">
        <v>1645</v>
      </c>
      <c r="Z555" s="347"/>
      <c r="AA555" s="104"/>
      <c r="AB555" s="434"/>
      <c r="AC555" s="9"/>
    </row>
    <row r="556" spans="1:29" s="255" customFormat="1" ht="184.5" customHeight="1" x14ac:dyDescent="0.25">
      <c r="A556" s="861">
        <v>45</v>
      </c>
      <c r="B556" s="1029"/>
      <c r="C556" s="134"/>
      <c r="D556" s="352" t="s">
        <v>1637</v>
      </c>
      <c r="E556" s="346" t="s">
        <v>1530</v>
      </c>
      <c r="F556" s="2" t="s">
        <v>1640</v>
      </c>
      <c r="G556" s="187" t="s">
        <v>1636</v>
      </c>
      <c r="H556" s="187"/>
      <c r="I556" s="2" t="s">
        <v>1642</v>
      </c>
      <c r="J556" s="460" t="s">
        <v>1643</v>
      </c>
      <c r="K556" s="702" t="s">
        <v>2023</v>
      </c>
      <c r="L556" s="186">
        <v>1</v>
      </c>
      <c r="M556" s="186" t="s">
        <v>1812</v>
      </c>
      <c r="N556" s="52" t="s">
        <v>1709</v>
      </c>
      <c r="O556" s="52" t="s">
        <v>1709</v>
      </c>
      <c r="P556" s="52" t="s">
        <v>1709</v>
      </c>
      <c r="Q556" s="351"/>
      <c r="R556" s="351"/>
      <c r="S556" s="48"/>
      <c r="T556" s="48"/>
      <c r="U556" s="48"/>
      <c r="V556" s="48"/>
      <c r="W556" s="103"/>
      <c r="X556" s="2"/>
      <c r="Y556" s="242" t="s">
        <v>1646</v>
      </c>
      <c r="Z556" s="347"/>
      <c r="AA556" s="104"/>
      <c r="AB556" s="434"/>
      <c r="AC556" s="9"/>
    </row>
    <row r="557" spans="1:29" s="69" customFormat="1" x14ac:dyDescent="0.25">
      <c r="A557" s="878"/>
      <c r="D557" s="962"/>
      <c r="E557" s="963"/>
      <c r="G557" s="133"/>
      <c r="H557" s="133"/>
      <c r="J557" s="134"/>
      <c r="K557" s="39"/>
      <c r="Q557" s="997"/>
      <c r="S557" s="965"/>
      <c r="AB557" s="68"/>
    </row>
    <row r="558" spans="1:29" s="249" customFormat="1" ht="202.5" customHeight="1" x14ac:dyDescent="0.25">
      <c r="A558" s="872">
        <v>46</v>
      </c>
      <c r="B558" s="1215" t="s">
        <v>56</v>
      </c>
      <c r="C558" s="1243"/>
      <c r="D558" s="969" t="s">
        <v>1888</v>
      </c>
      <c r="E558" s="344" t="s">
        <v>1058</v>
      </c>
      <c r="F558" s="48" t="s">
        <v>1059</v>
      </c>
      <c r="G558" s="291" t="s">
        <v>1431</v>
      </c>
      <c r="H558" s="187" t="s">
        <v>1432</v>
      </c>
      <c r="I558" s="267" t="s">
        <v>238</v>
      </c>
      <c r="J558" s="267" t="s">
        <v>800</v>
      </c>
      <c r="K558" s="6" t="s">
        <v>797</v>
      </c>
      <c r="L558" s="267">
        <v>1</v>
      </c>
      <c r="M558" s="265" t="s">
        <v>1812</v>
      </c>
      <c r="N558" s="266" t="s">
        <v>806</v>
      </c>
      <c r="O558" s="267">
        <v>45</v>
      </c>
      <c r="P558" s="267">
        <v>99</v>
      </c>
      <c r="Q558" s="429">
        <v>6000</v>
      </c>
      <c r="R558" s="429"/>
      <c r="S558" s="268">
        <f t="shared" ref="S558" si="48">(N558*O558*P558)/$S$1</f>
        <v>435.703125</v>
      </c>
      <c r="T558" s="267">
        <v>146</v>
      </c>
      <c r="U558" s="267">
        <v>126</v>
      </c>
      <c r="V558" s="267">
        <v>144</v>
      </c>
      <c r="W558" s="429">
        <v>2850</v>
      </c>
      <c r="X558" s="267" t="s">
        <v>798</v>
      </c>
      <c r="Y558" s="266" t="s">
        <v>192</v>
      </c>
      <c r="Z558" s="267">
        <v>2</v>
      </c>
      <c r="AA558" s="267">
        <v>5</v>
      </c>
      <c r="AB558" s="269" t="s">
        <v>799</v>
      </c>
      <c r="AC558" s="270"/>
    </row>
    <row r="559" spans="1:29" s="249" customFormat="1" ht="26.1" customHeight="1" x14ac:dyDescent="0.25">
      <c r="A559" s="860"/>
      <c r="B559" s="1281"/>
      <c r="C559" s="1282"/>
      <c r="D559" s="431" t="s">
        <v>805</v>
      </c>
      <c r="E559" s="344"/>
      <c r="F559" s="48"/>
      <c r="G559" s="656"/>
      <c r="H559" s="187"/>
      <c r="I559" s="267"/>
      <c r="J559" s="267"/>
      <c r="K559" s="6"/>
      <c r="L559" s="267"/>
      <c r="M559" s="265"/>
      <c r="N559" s="266"/>
      <c r="O559" s="267"/>
      <c r="P559" s="267"/>
      <c r="Q559" s="429"/>
      <c r="R559" s="429"/>
      <c r="S559" s="268"/>
      <c r="T559" s="267"/>
      <c r="U559" s="267"/>
      <c r="V559" s="267"/>
      <c r="W559" s="429"/>
      <c r="X559" s="267"/>
      <c r="Y559" s="266"/>
      <c r="Z559" s="267"/>
      <c r="AA559" s="267"/>
      <c r="AB559" s="269"/>
      <c r="AC559" s="270"/>
    </row>
    <row r="560" spans="1:29" s="249" customFormat="1" ht="96.75" customHeight="1" x14ac:dyDescent="0.25">
      <c r="A560" s="861"/>
      <c r="B560" s="1244"/>
      <c r="C560" s="1245"/>
      <c r="D560" s="432" t="s">
        <v>1265</v>
      </c>
      <c r="E560" s="344" t="s">
        <v>801</v>
      </c>
      <c r="F560" s="48" t="s">
        <v>802</v>
      </c>
      <c r="G560" s="291" t="s">
        <v>1433</v>
      </c>
      <c r="H560" s="187" t="s">
        <v>1434</v>
      </c>
      <c r="I560" s="267"/>
      <c r="J560" s="267" t="s">
        <v>803</v>
      </c>
      <c r="K560" s="6"/>
      <c r="L560" s="267">
        <v>1</v>
      </c>
      <c r="M560" s="265" t="s">
        <v>1812</v>
      </c>
      <c r="N560" s="266"/>
      <c r="O560" s="267"/>
      <c r="P560" s="267"/>
      <c r="Q560" s="429"/>
      <c r="R560" s="429"/>
      <c r="S560" s="268"/>
      <c r="T560" s="267"/>
      <c r="U560" s="267"/>
      <c r="V560" s="267"/>
      <c r="W560" s="429"/>
      <c r="X560" s="267"/>
      <c r="Y560" s="266"/>
      <c r="Z560" s="267"/>
      <c r="AA560" s="267"/>
      <c r="AB560" s="269"/>
      <c r="AC560" s="270"/>
    </row>
    <row r="561" spans="1:29" s="996" customFormat="1" ht="15" customHeight="1" thickBot="1" x14ac:dyDescent="0.3">
      <c r="A561" s="860"/>
      <c r="B561" s="987"/>
      <c r="C561" s="987"/>
      <c r="D561" s="988"/>
      <c r="E561" s="989"/>
      <c r="F561" s="17"/>
      <c r="G561" s="990"/>
      <c r="H561" s="806"/>
      <c r="I561" s="666"/>
      <c r="J561" s="324"/>
      <c r="K561" s="1059"/>
      <c r="L561" s="666"/>
      <c r="M561" s="991"/>
      <c r="N561" s="992"/>
      <c r="O561" s="666"/>
      <c r="P561" s="666"/>
      <c r="Q561" s="993"/>
      <c r="R561" s="993"/>
      <c r="S561" s="667"/>
      <c r="T561" s="666"/>
      <c r="U561" s="666"/>
      <c r="V561" s="666"/>
      <c r="W561" s="993"/>
      <c r="X561" s="666"/>
      <c r="Y561" s="992"/>
      <c r="Z561" s="666"/>
      <c r="AA561" s="666"/>
      <c r="AB561" s="994"/>
      <c r="AC561" s="995"/>
    </row>
    <row r="562" spans="1:29" s="255" customFormat="1" ht="251.1" customHeight="1" x14ac:dyDescent="0.25">
      <c r="A562" s="863">
        <v>47</v>
      </c>
      <c r="B562" s="1193"/>
      <c r="C562" s="1253"/>
      <c r="D562" s="352" t="s">
        <v>494</v>
      </c>
      <c r="E562" s="346" t="s">
        <v>985</v>
      </c>
      <c r="F562" s="2" t="s">
        <v>452</v>
      </c>
      <c r="G562" s="187">
        <v>16500</v>
      </c>
      <c r="H562" s="187">
        <v>26400</v>
      </c>
      <c r="I562" s="2" t="s">
        <v>448</v>
      </c>
      <c r="J562" s="351" t="s">
        <v>449</v>
      </c>
      <c r="K562" s="433" t="s">
        <v>459</v>
      </c>
      <c r="L562" s="186">
        <v>1</v>
      </c>
      <c r="M562" s="186" t="s">
        <v>1812</v>
      </c>
      <c r="N562" s="48">
        <v>109.5</v>
      </c>
      <c r="O562" s="48">
        <v>45.5</v>
      </c>
      <c r="P562" s="48">
        <v>50</v>
      </c>
      <c r="Q562" s="351" t="s">
        <v>450</v>
      </c>
      <c r="R562" s="351"/>
      <c r="S562" s="48">
        <f>(N562*O562*P562)/1728</f>
        <v>144.16232638888889</v>
      </c>
      <c r="T562" s="48">
        <v>120</v>
      </c>
      <c r="U562" s="48">
        <v>120</v>
      </c>
      <c r="V562" s="48" t="s">
        <v>453</v>
      </c>
      <c r="W562" s="103" t="s">
        <v>454</v>
      </c>
      <c r="X562" s="2" t="s">
        <v>455</v>
      </c>
      <c r="Y562" s="2" t="s">
        <v>1647</v>
      </c>
      <c r="Z562" s="347">
        <v>3</v>
      </c>
      <c r="AA562" s="104" t="s">
        <v>456</v>
      </c>
      <c r="AB562" s="434" t="s">
        <v>782</v>
      </c>
      <c r="AC562" s="9"/>
    </row>
    <row r="563" spans="1:29" ht="37.35" customHeight="1" x14ac:dyDescent="0.25">
      <c r="B563" s="1253"/>
      <c r="C563" s="1253"/>
      <c r="D563" s="350" t="s">
        <v>495</v>
      </c>
      <c r="E563" s="346"/>
      <c r="F563" s="2"/>
      <c r="G563" s="187"/>
      <c r="H563" s="187"/>
      <c r="I563" s="2"/>
      <c r="J563" s="351"/>
      <c r="K563" s="2"/>
      <c r="L563" s="186"/>
      <c r="M563" s="186"/>
      <c r="N563" s="48">
        <v>123</v>
      </c>
      <c r="O563" s="48">
        <v>23</v>
      </c>
      <c r="P563" s="48">
        <v>30</v>
      </c>
      <c r="Q563" s="351" t="s">
        <v>461</v>
      </c>
      <c r="R563" s="351" t="s">
        <v>458</v>
      </c>
      <c r="S563" s="48">
        <f>(N563*O563*P563)/1728</f>
        <v>49.114583333333336</v>
      </c>
      <c r="T563" s="48"/>
      <c r="U563" s="48"/>
      <c r="V563" s="351"/>
      <c r="W563" s="168"/>
      <c r="X563" s="2"/>
      <c r="Y563" s="2"/>
      <c r="Z563" s="347"/>
      <c r="AA563" s="104"/>
    </row>
    <row r="564" spans="1:29" ht="38.1" customHeight="1" x14ac:dyDescent="0.25">
      <c r="B564" s="1253"/>
      <c r="C564" s="1253"/>
      <c r="D564" s="352" t="s">
        <v>804</v>
      </c>
      <c r="E564" s="346"/>
      <c r="F564" s="2"/>
      <c r="G564" s="187"/>
      <c r="H564" s="187"/>
      <c r="I564" s="2"/>
      <c r="J564" s="351"/>
      <c r="K564" s="2"/>
      <c r="L564" s="186"/>
      <c r="M564" s="186"/>
      <c r="N564" s="48">
        <v>101</v>
      </c>
      <c r="O564" s="48">
        <v>27</v>
      </c>
      <c r="P564" s="48">
        <v>10</v>
      </c>
      <c r="Q564" s="351" t="s">
        <v>451</v>
      </c>
      <c r="R564" s="351" t="s">
        <v>457</v>
      </c>
      <c r="S564" s="48">
        <f>(N564*O564*P564)/1728</f>
        <v>15.78125</v>
      </c>
      <c r="T564" s="48"/>
      <c r="U564" s="48"/>
      <c r="V564" s="351"/>
      <c r="W564" s="168"/>
      <c r="X564" s="2"/>
      <c r="Y564" s="2"/>
      <c r="Z564" s="347"/>
      <c r="AA564" s="104"/>
    </row>
    <row r="565" spans="1:29" s="40" customFormat="1" ht="57.95" customHeight="1" x14ac:dyDescent="0.25">
      <c r="A565" s="866"/>
      <c r="B565" s="1346" t="s">
        <v>784</v>
      </c>
      <c r="C565" s="1346"/>
      <c r="D565" s="352" t="s">
        <v>1082</v>
      </c>
      <c r="E565" s="346" t="s">
        <v>783</v>
      </c>
      <c r="F565" s="2" t="s">
        <v>452</v>
      </c>
      <c r="G565" s="187">
        <v>18700</v>
      </c>
      <c r="H565" s="187">
        <v>30800</v>
      </c>
      <c r="I565" s="2" t="s">
        <v>785</v>
      </c>
      <c r="J565" s="351" t="s">
        <v>449</v>
      </c>
      <c r="K565" s="433" t="s">
        <v>460</v>
      </c>
      <c r="L565" s="48">
        <v>1</v>
      </c>
      <c r="M565" s="186" t="s">
        <v>1812</v>
      </c>
      <c r="N565" s="48"/>
      <c r="O565" s="48"/>
      <c r="P565" s="48"/>
      <c r="Q565" s="351"/>
      <c r="R565" s="351"/>
      <c r="S565" s="51"/>
      <c r="T565" s="48"/>
      <c r="U565" s="48"/>
      <c r="V565" s="351"/>
      <c r="W565" s="168"/>
      <c r="X565" s="2"/>
      <c r="Y565" s="2"/>
      <c r="Z565" s="347"/>
      <c r="AA565" s="104"/>
      <c r="AB565" s="10"/>
      <c r="AC565" s="9"/>
    </row>
    <row r="566" spans="1:29" s="118" customFormat="1" ht="21" customHeight="1" thickBot="1" x14ac:dyDescent="0.3">
      <c r="A566" s="1017"/>
      <c r="B566" s="27"/>
      <c r="C566" s="102"/>
      <c r="D566" s="140"/>
      <c r="E566" s="410"/>
      <c r="F566" s="17"/>
      <c r="G566" s="71"/>
      <c r="H566" s="71"/>
      <c r="I566" s="17"/>
      <c r="J566" s="17"/>
      <c r="K566" s="17"/>
      <c r="M566" s="72"/>
      <c r="N566" s="18"/>
      <c r="O566" s="17"/>
      <c r="P566" s="17"/>
      <c r="Q566" s="17"/>
      <c r="R566" s="17"/>
      <c r="S566" s="17"/>
      <c r="T566" s="72"/>
      <c r="U566" s="17"/>
      <c r="V566" s="105"/>
      <c r="W566" s="105"/>
      <c r="X566" s="105"/>
      <c r="Y566" s="107"/>
      <c r="Z566" s="105"/>
      <c r="AA566" s="105"/>
      <c r="AB566" s="161"/>
      <c r="AC566" s="316"/>
    </row>
    <row r="567" spans="1:29" s="121" customFormat="1" ht="32.25" customHeight="1" x14ac:dyDescent="0.25">
      <c r="A567" s="860"/>
      <c r="B567" s="302"/>
      <c r="C567" s="119"/>
      <c r="D567" s="1279" t="s">
        <v>75</v>
      </c>
      <c r="E567" s="1280"/>
      <c r="F567" s="1280"/>
      <c r="G567" s="120"/>
      <c r="H567" s="120"/>
      <c r="I567" s="119"/>
      <c r="J567" s="998"/>
      <c r="K567" s="643"/>
      <c r="S567" s="122"/>
      <c r="V567" s="221"/>
      <c r="W567" s="221"/>
      <c r="X567" s="221"/>
      <c r="Y567" s="221"/>
      <c r="Z567" s="221"/>
      <c r="AA567" s="221"/>
      <c r="AB567" s="161"/>
      <c r="AC567" s="221"/>
    </row>
    <row r="568" spans="1:29" s="121" customFormat="1" ht="20.100000000000001" customHeight="1" x14ac:dyDescent="0.25">
      <c r="A568" s="860"/>
      <c r="B568" s="311"/>
      <c r="D568" s="129"/>
      <c r="E568" s="393"/>
      <c r="G568" s="123"/>
      <c r="H568" s="123"/>
      <c r="J568" s="452"/>
      <c r="K568" s="643"/>
      <c r="S568" s="122"/>
      <c r="AB568" s="272"/>
    </row>
    <row r="569" spans="1:29" s="125" customFormat="1" ht="24.75" customHeight="1" x14ac:dyDescent="0.25">
      <c r="A569" s="1018"/>
      <c r="B569" s="312" t="s">
        <v>73</v>
      </c>
      <c r="C569" s="1237" t="s">
        <v>287</v>
      </c>
      <c r="D569" s="1238"/>
      <c r="E569" s="1238"/>
      <c r="F569" s="1238"/>
      <c r="G569" s="129"/>
      <c r="H569" s="124"/>
      <c r="J569" s="1060"/>
      <c r="K569" s="1061"/>
      <c r="S569" s="126"/>
      <c r="AB569" s="317"/>
    </row>
    <row r="570" spans="1:29" s="125" customFormat="1" ht="24.75" customHeight="1" x14ac:dyDescent="0.25">
      <c r="A570" s="1018"/>
      <c r="B570" s="312" t="s">
        <v>73</v>
      </c>
      <c r="C570" s="1237" t="s">
        <v>786</v>
      </c>
      <c r="D570" s="1238"/>
      <c r="E570" s="1238"/>
      <c r="F570" s="1238"/>
      <c r="G570" s="129"/>
      <c r="H570" s="124"/>
      <c r="J570" s="1060"/>
      <c r="K570" s="1061"/>
      <c r="S570" s="126"/>
      <c r="AB570" s="318"/>
    </row>
    <row r="571" spans="1:29" s="125" customFormat="1" ht="24.75" customHeight="1" x14ac:dyDescent="0.25">
      <c r="A571" s="1018"/>
      <c r="B571" s="312" t="s">
        <v>73</v>
      </c>
      <c r="C571" s="1237" t="s">
        <v>787</v>
      </c>
      <c r="D571" s="1238"/>
      <c r="E571" s="1238"/>
      <c r="F571" s="1238"/>
      <c r="G571" s="129"/>
      <c r="H571" s="124"/>
      <c r="J571" s="1060"/>
      <c r="K571" s="1061"/>
      <c r="S571" s="126"/>
      <c r="AB571" s="100"/>
    </row>
    <row r="572" spans="1:29" s="125" customFormat="1" ht="14.25" customHeight="1" x14ac:dyDescent="0.25">
      <c r="A572" s="1018"/>
      <c r="B572" s="312"/>
      <c r="C572" s="127"/>
      <c r="D572" s="128"/>
      <c r="E572" s="411"/>
      <c r="F572" s="128"/>
      <c r="G572" s="124"/>
      <c r="H572" s="124"/>
      <c r="J572" s="1060"/>
      <c r="K572" s="1061"/>
      <c r="S572" s="126"/>
      <c r="AB572" s="100"/>
    </row>
    <row r="573" spans="1:29" s="125" customFormat="1" ht="18" customHeight="1" x14ac:dyDescent="0.25">
      <c r="A573" s="1018"/>
      <c r="B573" s="312" t="s">
        <v>74</v>
      </c>
      <c r="C573" s="1237" t="s">
        <v>896</v>
      </c>
      <c r="D573" s="1238"/>
      <c r="E573" s="1238"/>
      <c r="F573" s="1238"/>
      <c r="G573" s="129"/>
      <c r="H573" s="124"/>
      <c r="J573" s="1060"/>
      <c r="K573" s="1061"/>
      <c r="S573" s="126"/>
      <c r="AB573" s="317"/>
    </row>
    <row r="574" spans="1:29" s="125" customFormat="1" ht="18" customHeight="1" x14ac:dyDescent="0.25">
      <c r="A574" s="1018"/>
      <c r="B574" s="312"/>
      <c r="C574" s="1237" t="s">
        <v>109</v>
      </c>
      <c r="D574" s="1238"/>
      <c r="E574" s="1238"/>
      <c r="F574" s="1238"/>
      <c r="G574" s="129"/>
      <c r="H574" s="124"/>
      <c r="J574" s="1060"/>
      <c r="K574" s="1061"/>
      <c r="S574" s="126"/>
      <c r="AB574" s="100"/>
    </row>
    <row r="575" spans="1:29" s="125" customFormat="1" ht="18" customHeight="1" x14ac:dyDescent="0.25">
      <c r="A575" s="1018"/>
      <c r="B575" s="312"/>
      <c r="C575" s="1237" t="s">
        <v>288</v>
      </c>
      <c r="D575" s="1238"/>
      <c r="E575" s="1238"/>
      <c r="F575" s="1238"/>
      <c r="G575" s="129"/>
      <c r="H575" s="124"/>
      <c r="J575" s="1060"/>
      <c r="K575" s="1061"/>
      <c r="S575" s="126"/>
      <c r="AB575" s="317"/>
    </row>
    <row r="576" spans="1:29" s="125" customFormat="1" ht="18" customHeight="1" x14ac:dyDescent="0.25">
      <c r="A576" s="1018"/>
      <c r="B576" s="312"/>
      <c r="C576" s="129" t="s">
        <v>440</v>
      </c>
      <c r="D576" s="129"/>
      <c r="E576" s="412"/>
      <c r="F576" s="129"/>
      <c r="G576" s="129"/>
      <c r="H576" s="124"/>
      <c r="J576" s="1060"/>
      <c r="K576" s="1061"/>
      <c r="S576" s="126"/>
      <c r="AB576" s="317"/>
    </row>
    <row r="577" spans="1:29" s="125" customFormat="1" ht="18" customHeight="1" x14ac:dyDescent="0.25">
      <c r="A577" s="1018"/>
      <c r="B577" s="312"/>
      <c r="C577" s="125" t="s">
        <v>897</v>
      </c>
      <c r="D577" s="151"/>
      <c r="E577" s="412"/>
      <c r="F577" s="129"/>
      <c r="G577" s="129"/>
      <c r="H577" s="124"/>
      <c r="J577" s="1060"/>
      <c r="K577" s="1061"/>
      <c r="S577" s="126"/>
      <c r="AB577" s="317"/>
    </row>
    <row r="578" spans="1:29" s="125" customFormat="1" ht="11.25" customHeight="1" x14ac:dyDescent="0.25">
      <c r="A578" s="1018"/>
      <c r="B578" s="312"/>
      <c r="C578" s="127" t="s">
        <v>56</v>
      </c>
      <c r="D578" s="128"/>
      <c r="E578" s="413"/>
      <c r="F578" s="127"/>
      <c r="G578" s="124"/>
      <c r="H578" s="124"/>
      <c r="J578" s="1060"/>
      <c r="K578" s="1061"/>
      <c r="S578" s="126"/>
      <c r="AB578" s="317"/>
    </row>
    <row r="579" spans="1:29" s="131" customFormat="1" ht="24" customHeight="1" thickBot="1" x14ac:dyDescent="0.3">
      <c r="A579" s="1018"/>
      <c r="B579" s="1277" t="s">
        <v>108</v>
      </c>
      <c r="C579" s="1277"/>
      <c r="D579" s="1277"/>
      <c r="E579" s="1277"/>
      <c r="F579" s="1277"/>
      <c r="G579" s="1277"/>
      <c r="H579" s="622"/>
      <c r="I579" s="130"/>
      <c r="J579" s="1062"/>
      <c r="K579" s="1061"/>
      <c r="L579" s="125"/>
      <c r="M579" s="125"/>
      <c r="N579" s="125"/>
      <c r="O579" s="125"/>
      <c r="P579" s="125"/>
      <c r="Q579" s="125"/>
      <c r="R579" s="125"/>
      <c r="S579" s="126"/>
      <c r="T579" s="125"/>
      <c r="U579" s="125"/>
      <c r="V579" s="125"/>
      <c r="W579" s="125"/>
      <c r="X579" s="125"/>
      <c r="Y579" s="125"/>
      <c r="Z579" s="125"/>
      <c r="AA579" s="125"/>
      <c r="AB579" s="100"/>
      <c r="AC579" s="202"/>
    </row>
    <row r="580" spans="1:29" s="121" customFormat="1" x14ac:dyDescent="0.25">
      <c r="A580" s="860"/>
      <c r="D580" s="129"/>
      <c r="E580" s="393"/>
      <c r="G580" s="123"/>
      <c r="H580" s="123"/>
      <c r="J580" s="452"/>
      <c r="K580" s="643"/>
      <c r="S580" s="122"/>
      <c r="AB580" s="100"/>
    </row>
    <row r="581" spans="1:29" s="121" customFormat="1" x14ac:dyDescent="0.25">
      <c r="A581" s="860"/>
      <c r="D581" s="129"/>
      <c r="E581" s="393"/>
      <c r="G581" s="123"/>
      <c r="H581" s="123"/>
      <c r="J581" s="452"/>
      <c r="K581" s="643"/>
      <c r="S581" s="122"/>
      <c r="AB581" s="319"/>
    </row>
    <row r="582" spans="1:29" s="121" customFormat="1" x14ac:dyDescent="0.25">
      <c r="A582" s="860"/>
      <c r="D582" s="129"/>
      <c r="E582" s="393"/>
      <c r="G582" s="123"/>
      <c r="H582" s="123"/>
      <c r="J582" s="452"/>
      <c r="K582" s="643"/>
      <c r="S582" s="122"/>
      <c r="AB582" s="317"/>
    </row>
    <row r="583" spans="1:29" s="121" customFormat="1" ht="44.25" customHeight="1" x14ac:dyDescent="0.25">
      <c r="A583" s="860"/>
      <c r="D583" s="129" t="s">
        <v>2198</v>
      </c>
      <c r="E583" s="393"/>
      <c r="G583" s="123"/>
      <c r="H583" s="123"/>
      <c r="J583" s="452"/>
      <c r="K583" s="643"/>
      <c r="S583" s="122"/>
      <c r="AB583" s="132"/>
    </row>
    <row r="584" spans="1:29" s="78" customFormat="1" ht="77.25" customHeight="1" x14ac:dyDescent="0.25">
      <c r="A584" s="889"/>
      <c r="B584" s="1407" t="s">
        <v>1971</v>
      </c>
      <c r="D584" s="1416" t="s">
        <v>2204</v>
      </c>
      <c r="E584" s="1418" t="s">
        <v>1971</v>
      </c>
      <c r="F584" s="1419" t="s">
        <v>2185</v>
      </c>
      <c r="G584" s="1412">
        <v>11999</v>
      </c>
      <c r="H584" s="1412">
        <v>18499</v>
      </c>
      <c r="J584" s="78" t="s">
        <v>55</v>
      </c>
      <c r="K584" s="1404" t="s">
        <v>1972</v>
      </c>
      <c r="L584" s="78">
        <v>1</v>
      </c>
      <c r="M584" s="78" t="s">
        <v>1812</v>
      </c>
      <c r="S584" s="1405"/>
      <c r="T584" s="78" t="s">
        <v>2098</v>
      </c>
      <c r="U584" s="78" t="s">
        <v>2097</v>
      </c>
      <c r="V584" s="78" t="s">
        <v>2106</v>
      </c>
      <c r="Y584" s="1419" t="s">
        <v>2211</v>
      </c>
      <c r="AA584" s="95"/>
    </row>
    <row r="585" spans="1:29" s="1410" customFormat="1" ht="77.25" customHeight="1" x14ac:dyDescent="0.25">
      <c r="A585" s="1409"/>
      <c r="B585" s="1406" t="s">
        <v>2025</v>
      </c>
      <c r="C585" s="1409"/>
      <c r="D585" s="1416" t="s">
        <v>2110</v>
      </c>
      <c r="E585" s="1418" t="s">
        <v>2025</v>
      </c>
      <c r="F585" s="1420" t="s">
        <v>2111</v>
      </c>
      <c r="G585" s="1412">
        <v>499</v>
      </c>
      <c r="H585" s="1412">
        <v>799</v>
      </c>
      <c r="J585" s="78" t="s">
        <v>55</v>
      </c>
      <c r="L585" s="78">
        <v>1</v>
      </c>
      <c r="M585" s="78"/>
      <c r="Y585" s="1419" t="s">
        <v>2211</v>
      </c>
    </row>
    <row r="586" spans="1:29" s="1410" customFormat="1" ht="77.25" customHeight="1" x14ac:dyDescent="0.25">
      <c r="A586" s="1409"/>
      <c r="B586" s="1406" t="s">
        <v>2026</v>
      </c>
      <c r="C586" s="1409"/>
      <c r="D586" s="1416" t="s">
        <v>2125</v>
      </c>
      <c r="E586" s="1418" t="s">
        <v>2026</v>
      </c>
      <c r="F586" s="1420" t="s">
        <v>2111</v>
      </c>
      <c r="G586" s="1412">
        <v>675</v>
      </c>
      <c r="H586" s="1412">
        <v>999</v>
      </c>
      <c r="J586" s="78" t="s">
        <v>55</v>
      </c>
      <c r="L586" s="78">
        <v>1</v>
      </c>
      <c r="M586" s="78"/>
      <c r="Y586" s="1419" t="s">
        <v>2211</v>
      </c>
    </row>
    <row r="587" spans="1:29" s="1410" customFormat="1" ht="77.25" customHeight="1" x14ac:dyDescent="0.25">
      <c r="A587" s="1409"/>
      <c r="B587" s="1406" t="s">
        <v>2027</v>
      </c>
      <c r="C587" s="1409"/>
      <c r="D587" s="1416" t="s">
        <v>2163</v>
      </c>
      <c r="E587" s="1418" t="s">
        <v>2027</v>
      </c>
      <c r="F587" s="1420" t="s">
        <v>2111</v>
      </c>
      <c r="G587" s="1412">
        <v>875</v>
      </c>
      <c r="H587" s="1412">
        <v>1299</v>
      </c>
      <c r="J587" s="78" t="s">
        <v>55</v>
      </c>
      <c r="L587" s="78">
        <v>1</v>
      </c>
      <c r="M587" s="78"/>
      <c r="Y587" s="1419" t="s">
        <v>2211</v>
      </c>
    </row>
    <row r="588" spans="1:29" s="78" customFormat="1" ht="77.25" customHeight="1" x14ac:dyDescent="0.25">
      <c r="A588" s="889"/>
      <c r="B588" s="1407" t="s">
        <v>1961</v>
      </c>
      <c r="D588" s="1416" t="s">
        <v>2199</v>
      </c>
      <c r="E588" s="1418" t="s">
        <v>1961</v>
      </c>
      <c r="F588" s="1419" t="s">
        <v>2185</v>
      </c>
      <c r="G588" s="1412">
        <v>13199</v>
      </c>
      <c r="H588" s="1412">
        <v>20299</v>
      </c>
      <c r="J588" s="78" t="s">
        <v>55</v>
      </c>
      <c r="K588" s="1404" t="s">
        <v>1962</v>
      </c>
      <c r="L588" s="78">
        <v>1</v>
      </c>
      <c r="M588" s="78" t="s">
        <v>1812</v>
      </c>
      <c r="S588" s="1405"/>
      <c r="T588" s="78" t="s">
        <v>2099</v>
      </c>
      <c r="U588" s="78" t="s">
        <v>2097</v>
      </c>
      <c r="V588" s="78" t="s">
        <v>2106</v>
      </c>
      <c r="Y588" s="1419" t="s">
        <v>2211</v>
      </c>
      <c r="AA588" s="95"/>
    </row>
    <row r="589" spans="1:29" s="1410" customFormat="1" ht="77.25" customHeight="1" x14ac:dyDescent="0.25">
      <c r="A589" s="1409"/>
      <c r="B589" s="1406" t="s">
        <v>2028</v>
      </c>
      <c r="C589" s="1409"/>
      <c r="D589" s="1416" t="s">
        <v>2126</v>
      </c>
      <c r="E589" s="1418" t="s">
        <v>2028</v>
      </c>
      <c r="F589" s="1420" t="s">
        <v>2111</v>
      </c>
      <c r="G589" s="1412">
        <v>750</v>
      </c>
      <c r="H589" s="1412">
        <v>1199</v>
      </c>
      <c r="J589" s="78" t="s">
        <v>55</v>
      </c>
      <c r="L589" s="78">
        <v>1</v>
      </c>
      <c r="M589" s="78"/>
      <c r="Y589" s="1419" t="s">
        <v>2211</v>
      </c>
    </row>
    <row r="590" spans="1:29" s="1410" customFormat="1" ht="77.25" customHeight="1" x14ac:dyDescent="0.25">
      <c r="A590" s="1409"/>
      <c r="B590" s="1406" t="s">
        <v>2029</v>
      </c>
      <c r="C590" s="1409"/>
      <c r="D590" s="1416" t="s">
        <v>2127</v>
      </c>
      <c r="E590" s="1418" t="s">
        <v>2029</v>
      </c>
      <c r="F590" s="1420" t="s">
        <v>2111</v>
      </c>
      <c r="G590" s="1412">
        <v>999</v>
      </c>
      <c r="H590" s="1412">
        <v>1599</v>
      </c>
      <c r="J590" s="78" t="s">
        <v>55</v>
      </c>
      <c r="L590" s="78">
        <v>1</v>
      </c>
      <c r="M590" s="78"/>
      <c r="Y590" s="1419" t="s">
        <v>2211</v>
      </c>
    </row>
    <row r="591" spans="1:29" s="1410" customFormat="1" ht="77.25" customHeight="1" x14ac:dyDescent="0.25">
      <c r="A591" s="1409"/>
      <c r="B591" s="1406" t="s">
        <v>2030</v>
      </c>
      <c r="C591" s="1409"/>
      <c r="D591" s="1416" t="s">
        <v>2140</v>
      </c>
      <c r="E591" s="1418" t="s">
        <v>2030</v>
      </c>
      <c r="F591" s="1420" t="s">
        <v>2111</v>
      </c>
      <c r="G591" s="1412">
        <v>1299</v>
      </c>
      <c r="H591" s="1412">
        <v>1999</v>
      </c>
      <c r="J591" s="78" t="s">
        <v>55</v>
      </c>
      <c r="L591" s="78">
        <v>1</v>
      </c>
      <c r="M591" s="78"/>
      <c r="Y591" s="1419" t="s">
        <v>2211</v>
      </c>
    </row>
    <row r="592" spans="1:29" s="78" customFormat="1" ht="77.25" customHeight="1" x14ac:dyDescent="0.25">
      <c r="A592" s="889"/>
      <c r="B592" s="1407" t="s">
        <v>1963</v>
      </c>
      <c r="D592" s="1416" t="s">
        <v>2200</v>
      </c>
      <c r="E592" s="1418" t="s">
        <v>1963</v>
      </c>
      <c r="F592" s="1419" t="s">
        <v>2185</v>
      </c>
      <c r="G592" s="1412">
        <v>14799</v>
      </c>
      <c r="H592" s="1412">
        <v>22799</v>
      </c>
      <c r="J592" s="78" t="s">
        <v>55</v>
      </c>
      <c r="K592" s="1404" t="s">
        <v>1964</v>
      </c>
      <c r="L592" s="78">
        <v>1</v>
      </c>
      <c r="M592" s="78" t="s">
        <v>1812</v>
      </c>
      <c r="S592" s="1405"/>
      <c r="T592" s="78" t="s">
        <v>2100</v>
      </c>
      <c r="U592" s="78" t="s">
        <v>2097</v>
      </c>
      <c r="V592" s="78" t="s">
        <v>2106</v>
      </c>
      <c r="Y592" s="1419" t="s">
        <v>2211</v>
      </c>
      <c r="AA592" s="95"/>
    </row>
    <row r="593" spans="1:27" s="1410" customFormat="1" ht="77.25" customHeight="1" x14ac:dyDescent="0.25">
      <c r="A593" s="1409"/>
      <c r="B593" s="1406" t="s">
        <v>2040</v>
      </c>
      <c r="C593" s="1409"/>
      <c r="D593" s="1416" t="s">
        <v>2128</v>
      </c>
      <c r="E593" s="1418" t="s">
        <v>2040</v>
      </c>
      <c r="F593" s="1420" t="s">
        <v>2111</v>
      </c>
      <c r="G593" s="1412">
        <v>999</v>
      </c>
      <c r="H593" s="1412">
        <v>1549</v>
      </c>
      <c r="J593" s="78" t="s">
        <v>55</v>
      </c>
      <c r="L593" s="78">
        <v>1</v>
      </c>
      <c r="M593" s="78"/>
      <c r="Y593" s="1419" t="s">
        <v>2211</v>
      </c>
    </row>
    <row r="594" spans="1:27" s="1410" customFormat="1" ht="77.25" customHeight="1" x14ac:dyDescent="0.25">
      <c r="A594" s="1409"/>
      <c r="B594" s="1406" t="s">
        <v>2041</v>
      </c>
      <c r="C594" s="1409"/>
      <c r="D594" s="1416" t="s">
        <v>2139</v>
      </c>
      <c r="E594" s="1418" t="s">
        <v>2041</v>
      </c>
      <c r="F594" s="1420" t="s">
        <v>2111</v>
      </c>
      <c r="G594" s="1412">
        <v>1350</v>
      </c>
      <c r="H594" s="1412">
        <v>1999</v>
      </c>
      <c r="J594" s="78" t="s">
        <v>55</v>
      </c>
      <c r="L594" s="78">
        <v>1</v>
      </c>
      <c r="M594" s="78"/>
      <c r="Y594" s="1419" t="s">
        <v>2211</v>
      </c>
    </row>
    <row r="595" spans="1:27" s="1410" customFormat="1" ht="77.25" customHeight="1" x14ac:dyDescent="0.25">
      <c r="A595" s="1409"/>
      <c r="B595" s="1406" t="s">
        <v>2042</v>
      </c>
      <c r="C595" s="1409"/>
      <c r="D595" s="1416" t="s">
        <v>2141</v>
      </c>
      <c r="E595" s="1418" t="s">
        <v>2042</v>
      </c>
      <c r="F595" s="1420" t="s">
        <v>2111</v>
      </c>
      <c r="G595" s="1412">
        <v>1699</v>
      </c>
      <c r="H595" s="1412">
        <v>2599</v>
      </c>
      <c r="J595" s="78" t="s">
        <v>55</v>
      </c>
      <c r="L595" s="78">
        <v>1</v>
      </c>
      <c r="M595" s="78"/>
      <c r="Y595" s="1419" t="s">
        <v>2211</v>
      </c>
    </row>
    <row r="596" spans="1:27" s="78" customFormat="1" ht="77.25" customHeight="1" x14ac:dyDescent="0.25">
      <c r="A596" s="889"/>
      <c r="B596" s="1407" t="s">
        <v>1965</v>
      </c>
      <c r="D596" s="1416" t="s">
        <v>2201</v>
      </c>
      <c r="E596" s="1418" t="s">
        <v>1965</v>
      </c>
      <c r="F596" s="1419" t="s">
        <v>2185</v>
      </c>
      <c r="G596" s="1412">
        <v>16500</v>
      </c>
      <c r="H596" s="1412">
        <v>25299</v>
      </c>
      <c r="J596" s="78" t="s">
        <v>55</v>
      </c>
      <c r="K596" s="1404" t="s">
        <v>1966</v>
      </c>
      <c r="L596" s="78">
        <v>1</v>
      </c>
      <c r="M596" s="78" t="s">
        <v>1812</v>
      </c>
      <c r="S596" s="1405"/>
      <c r="T596" s="78" t="s">
        <v>2101</v>
      </c>
      <c r="U596" s="78" t="s">
        <v>2097</v>
      </c>
      <c r="V596" s="78" t="s">
        <v>2106</v>
      </c>
      <c r="Y596" s="1419" t="s">
        <v>2211</v>
      </c>
      <c r="AA596" s="95"/>
    </row>
    <row r="597" spans="1:27" s="1410" customFormat="1" ht="77.25" customHeight="1" x14ac:dyDescent="0.25">
      <c r="A597" s="1409"/>
      <c r="B597" s="1406" t="s">
        <v>2031</v>
      </c>
      <c r="C597" s="1409"/>
      <c r="D597" s="1416" t="s">
        <v>2138</v>
      </c>
      <c r="E597" s="1418" t="s">
        <v>2031</v>
      </c>
      <c r="F597" s="1420" t="s">
        <v>2111</v>
      </c>
      <c r="G597" s="1412">
        <v>1250</v>
      </c>
      <c r="H597" s="1412">
        <v>1899</v>
      </c>
      <c r="J597" s="78" t="s">
        <v>55</v>
      </c>
      <c r="L597" s="78">
        <v>1</v>
      </c>
      <c r="M597" s="78"/>
      <c r="Y597" s="1419" t="s">
        <v>2211</v>
      </c>
    </row>
    <row r="598" spans="1:27" s="1410" customFormat="1" ht="77.25" customHeight="1" x14ac:dyDescent="0.25">
      <c r="A598" s="1409"/>
      <c r="B598" s="1406" t="s">
        <v>2032</v>
      </c>
      <c r="C598" s="1409"/>
      <c r="D598" s="1416" t="s">
        <v>2137</v>
      </c>
      <c r="E598" s="1418" t="s">
        <v>2032</v>
      </c>
      <c r="F598" s="1420" t="s">
        <v>2111</v>
      </c>
      <c r="G598" s="1412">
        <v>1699</v>
      </c>
      <c r="H598" s="1412">
        <v>2599</v>
      </c>
      <c r="J598" s="78" t="s">
        <v>55</v>
      </c>
      <c r="L598" s="78">
        <v>1</v>
      </c>
      <c r="M598" s="78"/>
      <c r="Y598" s="1419" t="s">
        <v>2211</v>
      </c>
    </row>
    <row r="599" spans="1:27" s="1410" customFormat="1" ht="77.25" customHeight="1" x14ac:dyDescent="0.25">
      <c r="A599" s="1409"/>
      <c r="B599" s="1406" t="s">
        <v>2033</v>
      </c>
      <c r="C599" s="1409"/>
      <c r="D599" s="1416" t="s">
        <v>2142</v>
      </c>
      <c r="E599" s="1418" t="s">
        <v>2033</v>
      </c>
      <c r="F599" s="1420" t="s">
        <v>2111</v>
      </c>
      <c r="G599" s="1412">
        <v>2150</v>
      </c>
      <c r="H599" s="1412">
        <v>3299</v>
      </c>
      <c r="J599" s="78" t="s">
        <v>55</v>
      </c>
      <c r="L599" s="78">
        <v>1</v>
      </c>
      <c r="M599" s="78"/>
      <c r="Y599" s="1419" t="s">
        <v>2211</v>
      </c>
    </row>
    <row r="600" spans="1:27" s="78" customFormat="1" ht="77.25" customHeight="1" x14ac:dyDescent="0.25">
      <c r="A600" s="889"/>
      <c r="B600" s="1407" t="s">
        <v>1967</v>
      </c>
      <c r="D600" s="1416" t="s">
        <v>2202</v>
      </c>
      <c r="E600" s="1418" t="s">
        <v>1967</v>
      </c>
      <c r="F600" s="1419" t="s">
        <v>2185</v>
      </c>
      <c r="G600" s="1412">
        <v>17999</v>
      </c>
      <c r="H600" s="1413">
        <v>29999</v>
      </c>
      <c r="J600" s="78" t="s">
        <v>55</v>
      </c>
      <c r="K600" s="1404" t="s">
        <v>1968</v>
      </c>
      <c r="L600" s="78">
        <v>1</v>
      </c>
      <c r="M600" s="78" t="s">
        <v>1812</v>
      </c>
      <c r="S600" s="1405"/>
      <c r="T600" s="78" t="s">
        <v>1210</v>
      </c>
      <c r="U600" s="78" t="s">
        <v>2097</v>
      </c>
      <c r="V600" s="78" t="s">
        <v>2106</v>
      </c>
      <c r="Y600" s="1419" t="s">
        <v>2211</v>
      </c>
      <c r="AA600" s="95"/>
    </row>
    <row r="601" spans="1:27" s="1410" customFormat="1" ht="77.25" customHeight="1" x14ac:dyDescent="0.25">
      <c r="A601" s="1409"/>
      <c r="B601" s="1406" t="s">
        <v>2034</v>
      </c>
      <c r="C601" s="1409"/>
      <c r="D601" s="1416" t="s">
        <v>2135</v>
      </c>
      <c r="E601" s="1418" t="s">
        <v>2034</v>
      </c>
      <c r="F601" s="1420" t="s">
        <v>2111</v>
      </c>
      <c r="G601" s="1412">
        <v>1499</v>
      </c>
      <c r="H601" s="1412">
        <v>2299</v>
      </c>
      <c r="J601" s="78" t="s">
        <v>55</v>
      </c>
      <c r="L601" s="78">
        <v>1</v>
      </c>
      <c r="M601" s="78"/>
      <c r="Y601" s="1419" t="s">
        <v>2211</v>
      </c>
    </row>
    <row r="602" spans="1:27" s="1410" customFormat="1" ht="77.25" customHeight="1" x14ac:dyDescent="0.25">
      <c r="A602" s="1409"/>
      <c r="B602" s="1406" t="s">
        <v>2035</v>
      </c>
      <c r="C602" s="1409"/>
      <c r="D602" s="1416" t="s">
        <v>2134</v>
      </c>
      <c r="E602" s="1418" t="s">
        <v>2035</v>
      </c>
      <c r="F602" s="1420" t="s">
        <v>2111</v>
      </c>
      <c r="G602" s="1412">
        <v>1999</v>
      </c>
      <c r="H602" s="1412">
        <v>2999</v>
      </c>
      <c r="J602" s="78" t="s">
        <v>55</v>
      </c>
      <c r="L602" s="78">
        <v>1</v>
      </c>
      <c r="M602" s="78"/>
      <c r="Y602" s="1419" t="s">
        <v>2211</v>
      </c>
    </row>
    <row r="603" spans="1:27" s="1410" customFormat="1" ht="77.25" customHeight="1" x14ac:dyDescent="0.25">
      <c r="A603" s="1409"/>
      <c r="B603" s="1406" t="s">
        <v>2036</v>
      </c>
      <c r="C603" s="1409"/>
      <c r="D603" s="1416" t="s">
        <v>2143</v>
      </c>
      <c r="E603" s="1418" t="s">
        <v>2036</v>
      </c>
      <c r="F603" s="1420" t="s">
        <v>2111</v>
      </c>
      <c r="G603" s="1412">
        <v>2599</v>
      </c>
      <c r="H603" s="1412">
        <v>3999</v>
      </c>
      <c r="J603" s="78" t="s">
        <v>55</v>
      </c>
      <c r="L603" s="78">
        <v>1</v>
      </c>
      <c r="M603" s="78"/>
      <c r="Y603" s="1419" t="s">
        <v>2211</v>
      </c>
    </row>
    <row r="604" spans="1:27" s="78" customFormat="1" ht="77.25" customHeight="1" x14ac:dyDescent="0.25">
      <c r="A604" s="889"/>
      <c r="B604" s="1407" t="s">
        <v>1969</v>
      </c>
      <c r="D604" s="1416" t="s">
        <v>2203</v>
      </c>
      <c r="E604" s="1418" t="s">
        <v>1969</v>
      </c>
      <c r="F604" s="1419" t="s">
        <v>2185</v>
      </c>
      <c r="G604" s="1414">
        <v>19999</v>
      </c>
      <c r="H604" s="1415">
        <v>33999</v>
      </c>
      <c r="J604" s="78" t="s">
        <v>55</v>
      </c>
      <c r="K604" s="1404" t="s">
        <v>1970</v>
      </c>
      <c r="L604" s="78">
        <v>1</v>
      </c>
      <c r="M604" s="78" t="s">
        <v>1812</v>
      </c>
      <c r="S604" s="1405"/>
      <c r="T604" s="78" t="s">
        <v>2102</v>
      </c>
      <c r="U604" s="78" t="s">
        <v>2097</v>
      </c>
      <c r="V604" s="78" t="s">
        <v>2106</v>
      </c>
      <c r="Y604" s="1419" t="s">
        <v>2211</v>
      </c>
      <c r="AA604" s="95"/>
    </row>
    <row r="605" spans="1:27" s="1410" customFormat="1" ht="77.25" customHeight="1" x14ac:dyDescent="0.25">
      <c r="A605" s="1409"/>
      <c r="B605" s="1406" t="s">
        <v>2037</v>
      </c>
      <c r="C605" s="1409"/>
      <c r="D605" s="1416" t="s">
        <v>2136</v>
      </c>
      <c r="E605" s="1418" t="s">
        <v>2037</v>
      </c>
      <c r="F605" s="1420" t="s">
        <v>2111</v>
      </c>
      <c r="G605" s="1412">
        <v>1750</v>
      </c>
      <c r="H605" s="1412">
        <v>2699</v>
      </c>
      <c r="J605" s="78" t="s">
        <v>55</v>
      </c>
      <c r="L605" s="78">
        <v>1</v>
      </c>
      <c r="M605" s="78"/>
      <c r="Y605" s="1419" t="s">
        <v>2211</v>
      </c>
    </row>
    <row r="606" spans="1:27" s="1410" customFormat="1" ht="77.25" customHeight="1" x14ac:dyDescent="0.25">
      <c r="A606" s="1409"/>
      <c r="B606" s="1406" t="s">
        <v>2038</v>
      </c>
      <c r="C606" s="1409"/>
      <c r="D606" s="1416" t="s">
        <v>2133</v>
      </c>
      <c r="E606" s="1418" t="s">
        <v>2038</v>
      </c>
      <c r="F606" s="1420" t="s">
        <v>2111</v>
      </c>
      <c r="G606" s="1412">
        <v>2350</v>
      </c>
      <c r="H606" s="1412">
        <v>3599</v>
      </c>
      <c r="J606" s="78" t="s">
        <v>55</v>
      </c>
      <c r="L606" s="78">
        <v>1</v>
      </c>
      <c r="M606" s="78"/>
      <c r="Y606" s="1419" t="s">
        <v>2211</v>
      </c>
    </row>
    <row r="607" spans="1:27" s="1410" customFormat="1" ht="77.25" customHeight="1" x14ac:dyDescent="0.25">
      <c r="A607" s="1409"/>
      <c r="B607" s="1406" t="s">
        <v>2039</v>
      </c>
      <c r="C607" s="1409"/>
      <c r="D607" s="1416" t="s">
        <v>2144</v>
      </c>
      <c r="E607" s="1418" t="s">
        <v>2039</v>
      </c>
      <c r="F607" s="1420" t="s">
        <v>2111</v>
      </c>
      <c r="G607" s="1412">
        <v>2999</v>
      </c>
      <c r="H607" s="1412">
        <v>4599</v>
      </c>
      <c r="J607" s="78" t="s">
        <v>55</v>
      </c>
      <c r="L607" s="78">
        <v>1</v>
      </c>
      <c r="M607" s="78"/>
      <c r="Y607" s="1419" t="s">
        <v>2211</v>
      </c>
    </row>
    <row r="608" spans="1:27" s="78" customFormat="1" ht="77.25" customHeight="1" x14ac:dyDescent="0.25">
      <c r="A608" s="889"/>
      <c r="B608" s="1407" t="s">
        <v>1977</v>
      </c>
      <c r="D608" s="1416" t="s">
        <v>2210</v>
      </c>
      <c r="E608" s="1418" t="s">
        <v>1977</v>
      </c>
      <c r="F608" s="1419" t="s">
        <v>2185</v>
      </c>
      <c r="G608" s="1414">
        <v>14500</v>
      </c>
      <c r="H608" s="1414">
        <v>21999</v>
      </c>
      <c r="J608" s="78" t="s">
        <v>55</v>
      </c>
      <c r="K608" s="1404" t="s">
        <v>1978</v>
      </c>
      <c r="L608" s="78">
        <v>1</v>
      </c>
      <c r="M608" s="78" t="s">
        <v>1812</v>
      </c>
      <c r="S608" s="1405"/>
      <c r="T608" s="78" t="s">
        <v>2099</v>
      </c>
      <c r="U608" s="78" t="s">
        <v>869</v>
      </c>
      <c r="V608" s="78" t="s">
        <v>2107</v>
      </c>
      <c r="Y608" s="1419" t="s">
        <v>2211</v>
      </c>
      <c r="AA608" s="95"/>
    </row>
    <row r="609" spans="1:27" s="1410" customFormat="1" ht="77.25" customHeight="1" x14ac:dyDescent="0.25">
      <c r="B609" s="1406" t="s">
        <v>2043</v>
      </c>
      <c r="C609" s="1409"/>
      <c r="D609" s="1416" t="s">
        <v>2132</v>
      </c>
      <c r="E609" s="1418" t="s">
        <v>2043</v>
      </c>
      <c r="F609" s="1420" t="s">
        <v>2111</v>
      </c>
      <c r="G609" s="1412">
        <v>999</v>
      </c>
      <c r="H609" s="1412">
        <v>1599</v>
      </c>
      <c r="J609" s="78" t="s">
        <v>55</v>
      </c>
      <c r="L609" s="78">
        <v>1</v>
      </c>
      <c r="M609" s="78"/>
      <c r="Y609" s="1419" t="s">
        <v>2211</v>
      </c>
    </row>
    <row r="610" spans="1:27" s="1410" customFormat="1" ht="77.25" customHeight="1" x14ac:dyDescent="0.25">
      <c r="B610" s="1406" t="s">
        <v>2044</v>
      </c>
      <c r="C610" s="1409"/>
      <c r="D610" s="1416" t="s">
        <v>2164</v>
      </c>
      <c r="E610" s="1418" t="s">
        <v>2044</v>
      </c>
      <c r="F610" s="1420" t="s">
        <v>2111</v>
      </c>
      <c r="G610" s="1412">
        <v>999</v>
      </c>
      <c r="H610" s="1412">
        <v>1599</v>
      </c>
      <c r="J610" s="78" t="s">
        <v>55</v>
      </c>
      <c r="L610" s="78">
        <v>1</v>
      </c>
      <c r="M610" s="78"/>
      <c r="Y610" s="1419" t="s">
        <v>2211</v>
      </c>
    </row>
    <row r="611" spans="1:27" s="1410" customFormat="1" ht="77.25" customHeight="1" x14ac:dyDescent="0.25">
      <c r="B611" s="1406" t="s">
        <v>2045</v>
      </c>
      <c r="C611" s="1409"/>
      <c r="D611" s="1416" t="s">
        <v>2145</v>
      </c>
      <c r="E611" s="1418" t="s">
        <v>2045</v>
      </c>
      <c r="F611" s="1420" t="s">
        <v>2111</v>
      </c>
      <c r="G611" s="1412">
        <v>1599</v>
      </c>
      <c r="H611" s="1412">
        <v>2499</v>
      </c>
      <c r="J611" s="78" t="s">
        <v>55</v>
      </c>
      <c r="L611" s="78">
        <v>1</v>
      </c>
      <c r="M611" s="78"/>
      <c r="Y611" s="1419" t="s">
        <v>2211</v>
      </c>
    </row>
    <row r="612" spans="1:27" s="78" customFormat="1" ht="77.25" customHeight="1" x14ac:dyDescent="0.25">
      <c r="A612" s="889"/>
      <c r="B612" s="1407" t="s">
        <v>1981</v>
      </c>
      <c r="D612" s="1416" t="s">
        <v>2205</v>
      </c>
      <c r="E612" s="1418" t="s">
        <v>1981</v>
      </c>
      <c r="F612" s="1419" t="s">
        <v>2185</v>
      </c>
      <c r="G612" s="1414">
        <v>16500</v>
      </c>
      <c r="H612" s="1414">
        <v>25499</v>
      </c>
      <c r="J612" s="78" t="s">
        <v>55</v>
      </c>
      <c r="K612" s="1404" t="s">
        <v>1982</v>
      </c>
      <c r="L612" s="78">
        <v>1</v>
      </c>
      <c r="M612" s="78" t="s">
        <v>1812</v>
      </c>
      <c r="S612" s="1405"/>
      <c r="T612" s="78" t="s">
        <v>2100</v>
      </c>
      <c r="U612" s="78" t="s">
        <v>869</v>
      </c>
      <c r="V612" s="78" t="s">
        <v>2107</v>
      </c>
      <c r="Y612" s="1419" t="s">
        <v>2211</v>
      </c>
      <c r="AA612" s="95"/>
    </row>
    <row r="613" spans="1:27" s="1410" customFormat="1" ht="77.25" customHeight="1" x14ac:dyDescent="0.25">
      <c r="B613" s="1406" t="s">
        <v>2046</v>
      </c>
      <c r="C613" s="1409"/>
      <c r="D613" s="1416" t="s">
        <v>2131</v>
      </c>
      <c r="E613" s="1418" t="s">
        <v>2046</v>
      </c>
      <c r="F613" s="1420" t="s">
        <v>2111</v>
      </c>
      <c r="G613" s="1412">
        <v>1350</v>
      </c>
      <c r="H613" s="1412">
        <v>1999</v>
      </c>
      <c r="J613" s="78" t="s">
        <v>55</v>
      </c>
      <c r="L613" s="78">
        <v>1</v>
      </c>
      <c r="M613" s="78"/>
      <c r="Y613" s="1419" t="s">
        <v>2211</v>
      </c>
    </row>
    <row r="614" spans="1:27" s="1410" customFormat="1" ht="77.25" customHeight="1" x14ac:dyDescent="0.25">
      <c r="B614" s="1406" t="s">
        <v>2047</v>
      </c>
      <c r="C614" s="1409"/>
      <c r="D614" s="1416" t="s">
        <v>2165</v>
      </c>
      <c r="E614" s="1418" t="s">
        <v>2047</v>
      </c>
      <c r="F614" s="1420" t="s">
        <v>2111</v>
      </c>
      <c r="G614" s="1412">
        <v>1350</v>
      </c>
      <c r="H614" s="1412">
        <v>1999</v>
      </c>
      <c r="J614" s="78" t="s">
        <v>55</v>
      </c>
      <c r="L614" s="78">
        <v>1</v>
      </c>
      <c r="M614" s="78"/>
      <c r="Y614" s="1419" t="s">
        <v>2211</v>
      </c>
    </row>
    <row r="615" spans="1:27" s="1410" customFormat="1" ht="77.25" customHeight="1" x14ac:dyDescent="0.25">
      <c r="B615" s="1406" t="s">
        <v>2048</v>
      </c>
      <c r="C615" s="1409"/>
      <c r="D615" s="1416" t="s">
        <v>2146</v>
      </c>
      <c r="E615" s="1418" t="s">
        <v>2048</v>
      </c>
      <c r="F615" s="1420" t="s">
        <v>2111</v>
      </c>
      <c r="G615" s="1412">
        <v>2099</v>
      </c>
      <c r="H615" s="1412">
        <v>3299</v>
      </c>
      <c r="J615" s="78" t="s">
        <v>55</v>
      </c>
      <c r="L615" s="78">
        <v>1</v>
      </c>
      <c r="M615" s="78"/>
      <c r="Y615" s="1419" t="s">
        <v>2211</v>
      </c>
    </row>
    <row r="616" spans="1:27" s="78" customFormat="1" ht="77.25" customHeight="1" x14ac:dyDescent="0.25">
      <c r="A616" s="889"/>
      <c r="B616" s="1407" t="s">
        <v>1983</v>
      </c>
      <c r="D616" s="1416" t="s">
        <v>2206</v>
      </c>
      <c r="E616" s="1418" t="s">
        <v>1983</v>
      </c>
      <c r="F616" s="1419" t="s">
        <v>2185</v>
      </c>
      <c r="G616" s="1414">
        <v>18299</v>
      </c>
      <c r="H616" s="1414">
        <v>27999</v>
      </c>
      <c r="J616" s="78" t="s">
        <v>55</v>
      </c>
      <c r="K616" s="1404" t="s">
        <v>1984</v>
      </c>
      <c r="L616" s="78">
        <v>1</v>
      </c>
      <c r="M616" s="78" t="s">
        <v>1812</v>
      </c>
      <c r="S616" s="1405"/>
      <c r="T616" s="78" t="s">
        <v>2101</v>
      </c>
      <c r="U616" s="78" t="s">
        <v>869</v>
      </c>
      <c r="V616" s="78" t="s">
        <v>2107</v>
      </c>
      <c r="Y616" s="1419" t="s">
        <v>2211</v>
      </c>
      <c r="AA616" s="95"/>
    </row>
    <row r="617" spans="1:27" s="1410" customFormat="1" ht="77.25" customHeight="1" x14ac:dyDescent="0.25">
      <c r="B617" s="1406" t="s">
        <v>2049</v>
      </c>
      <c r="C617" s="1409"/>
      <c r="D617" s="1416" t="s">
        <v>2130</v>
      </c>
      <c r="E617" s="1418" t="s">
        <v>2049</v>
      </c>
      <c r="F617" s="1420" t="s">
        <v>2111</v>
      </c>
      <c r="G617" s="1412">
        <v>1699</v>
      </c>
      <c r="H617" s="1412">
        <v>2599</v>
      </c>
      <c r="J617" s="78" t="s">
        <v>55</v>
      </c>
      <c r="L617" s="78">
        <v>1</v>
      </c>
      <c r="M617" s="78"/>
      <c r="Y617" s="1419" t="s">
        <v>2211</v>
      </c>
    </row>
    <row r="618" spans="1:27" s="1410" customFormat="1" ht="77.25" customHeight="1" x14ac:dyDescent="0.25">
      <c r="B618" s="1406" t="s">
        <v>2050</v>
      </c>
      <c r="C618" s="1409"/>
      <c r="D618" s="1416" t="s">
        <v>2166</v>
      </c>
      <c r="E618" s="1418" t="s">
        <v>2050</v>
      </c>
      <c r="F618" s="1420" t="s">
        <v>2111</v>
      </c>
      <c r="G618" s="1412">
        <v>1699</v>
      </c>
      <c r="H618" s="1412">
        <v>2599</v>
      </c>
      <c r="J618" s="78" t="s">
        <v>55</v>
      </c>
      <c r="L618" s="78">
        <v>1</v>
      </c>
      <c r="M618" s="78"/>
      <c r="Y618" s="1419" t="s">
        <v>2211</v>
      </c>
    </row>
    <row r="619" spans="1:27" s="1410" customFormat="1" ht="77.25" customHeight="1" x14ac:dyDescent="0.25">
      <c r="B619" s="1406" t="s">
        <v>2051</v>
      </c>
      <c r="C619" s="1409"/>
      <c r="D619" s="1416" t="s">
        <v>2147</v>
      </c>
      <c r="E619" s="1418" t="s">
        <v>2051</v>
      </c>
      <c r="F619" s="1420" t="s">
        <v>2111</v>
      </c>
      <c r="G619" s="1412">
        <v>2650</v>
      </c>
      <c r="H619" s="1412">
        <v>3999</v>
      </c>
      <c r="J619" s="78" t="s">
        <v>55</v>
      </c>
      <c r="L619" s="78">
        <v>1</v>
      </c>
      <c r="M619" s="78"/>
      <c r="Y619" s="1419" t="s">
        <v>2211</v>
      </c>
    </row>
    <row r="620" spans="1:27" s="78" customFormat="1" ht="77.25" customHeight="1" x14ac:dyDescent="0.25">
      <c r="A620" s="889"/>
      <c r="B620" s="1407" t="s">
        <v>1979</v>
      </c>
      <c r="D620" s="1416" t="s">
        <v>2207</v>
      </c>
      <c r="E620" s="1418" t="s">
        <v>1979</v>
      </c>
      <c r="F620" s="1419" t="s">
        <v>2185</v>
      </c>
      <c r="G620" s="1414">
        <v>20200</v>
      </c>
      <c r="H620" s="1414">
        <v>30999</v>
      </c>
      <c r="J620" s="78" t="s">
        <v>55</v>
      </c>
      <c r="K620" s="1404" t="s">
        <v>1980</v>
      </c>
      <c r="L620" s="78">
        <v>1</v>
      </c>
      <c r="M620" s="78" t="s">
        <v>1812</v>
      </c>
      <c r="S620" s="1405"/>
      <c r="T620" s="78" t="s">
        <v>1210</v>
      </c>
      <c r="U620" s="78" t="s">
        <v>869</v>
      </c>
      <c r="V620" s="78" t="s">
        <v>2107</v>
      </c>
      <c r="Y620" s="1419" t="s">
        <v>2211</v>
      </c>
      <c r="AA620" s="95"/>
    </row>
    <row r="621" spans="1:27" s="1410" customFormat="1" ht="77.25" customHeight="1" x14ac:dyDescent="0.25">
      <c r="B621" s="1406" t="s">
        <v>2052</v>
      </c>
      <c r="C621" s="1409"/>
      <c r="D621" s="1416" t="s">
        <v>2129</v>
      </c>
      <c r="E621" s="1418" t="s">
        <v>2052</v>
      </c>
      <c r="F621" s="1420" t="s">
        <v>2111</v>
      </c>
      <c r="G621" s="1412">
        <v>1999</v>
      </c>
      <c r="H621" s="1412">
        <v>2999</v>
      </c>
      <c r="J621" s="78" t="s">
        <v>55</v>
      </c>
      <c r="L621" s="78">
        <v>1</v>
      </c>
      <c r="M621" s="78"/>
      <c r="Y621" s="1419" t="s">
        <v>2211</v>
      </c>
    </row>
    <row r="622" spans="1:27" s="1410" customFormat="1" ht="77.25" customHeight="1" x14ac:dyDescent="0.25">
      <c r="B622" s="1406" t="s">
        <v>2053</v>
      </c>
      <c r="C622" s="1409"/>
      <c r="D622" s="1416" t="s">
        <v>2167</v>
      </c>
      <c r="E622" s="1418" t="s">
        <v>2053</v>
      </c>
      <c r="F622" s="1420" t="s">
        <v>2111</v>
      </c>
      <c r="G622" s="1412">
        <v>1999</v>
      </c>
      <c r="H622" s="1412">
        <v>2999</v>
      </c>
      <c r="J622" s="78" t="s">
        <v>55</v>
      </c>
      <c r="L622" s="78">
        <v>1</v>
      </c>
      <c r="M622" s="78"/>
      <c r="Y622" s="1419" t="s">
        <v>2211</v>
      </c>
    </row>
    <row r="623" spans="1:27" s="1410" customFormat="1" ht="77.25" customHeight="1" x14ac:dyDescent="0.25">
      <c r="B623" s="1406" t="s">
        <v>2054</v>
      </c>
      <c r="C623" s="1409"/>
      <c r="D623" s="1416" t="s">
        <v>2148</v>
      </c>
      <c r="E623" s="1418" t="s">
        <v>2054</v>
      </c>
      <c r="F623" s="1420" t="s">
        <v>2111</v>
      </c>
      <c r="G623" s="1412">
        <v>3199</v>
      </c>
      <c r="H623" s="1412">
        <v>4899</v>
      </c>
      <c r="J623" s="78" t="s">
        <v>55</v>
      </c>
      <c r="L623" s="78">
        <v>1</v>
      </c>
      <c r="M623" s="78"/>
      <c r="Y623" s="1419" t="s">
        <v>2211</v>
      </c>
    </row>
    <row r="624" spans="1:27" s="78" customFormat="1" ht="77.25" customHeight="1" x14ac:dyDescent="0.25">
      <c r="A624" s="889"/>
      <c r="B624" s="1407" t="s">
        <v>1973</v>
      </c>
      <c r="D624" s="1416" t="s">
        <v>2208</v>
      </c>
      <c r="E624" s="1418" t="s">
        <v>1973</v>
      </c>
      <c r="F624" s="1419" t="s">
        <v>2185</v>
      </c>
      <c r="G624" s="1414">
        <v>21999</v>
      </c>
      <c r="H624" s="1414">
        <v>33999</v>
      </c>
      <c r="J624" s="78" t="s">
        <v>55</v>
      </c>
      <c r="K624" s="1404" t="s">
        <v>1974</v>
      </c>
      <c r="L624" s="78">
        <v>1</v>
      </c>
      <c r="M624" s="78" t="s">
        <v>1812</v>
      </c>
      <c r="S624" s="1405"/>
      <c r="T624" s="78" t="s">
        <v>2102</v>
      </c>
      <c r="U624" s="78" t="s">
        <v>869</v>
      </c>
      <c r="V624" s="78" t="s">
        <v>2107</v>
      </c>
      <c r="Y624" s="1419" t="s">
        <v>2211</v>
      </c>
      <c r="AA624" s="95"/>
    </row>
    <row r="625" spans="1:27" s="1410" customFormat="1" ht="77.25" customHeight="1" x14ac:dyDescent="0.25">
      <c r="B625" s="1406" t="s">
        <v>2055</v>
      </c>
      <c r="C625" s="1409"/>
      <c r="D625" s="1416" t="s">
        <v>2124</v>
      </c>
      <c r="E625" s="1418" t="s">
        <v>2055</v>
      </c>
      <c r="F625" s="1420" t="s">
        <v>2111</v>
      </c>
      <c r="G625" s="1412">
        <v>2399</v>
      </c>
      <c r="H625" s="1412">
        <v>3599</v>
      </c>
      <c r="J625" s="78" t="s">
        <v>55</v>
      </c>
      <c r="L625" s="78">
        <v>1</v>
      </c>
      <c r="M625" s="78"/>
      <c r="Y625" s="1419" t="s">
        <v>2211</v>
      </c>
    </row>
    <row r="626" spans="1:27" s="1410" customFormat="1" ht="77.25" customHeight="1" x14ac:dyDescent="0.25">
      <c r="B626" s="1406" t="s">
        <v>2056</v>
      </c>
      <c r="C626" s="1409"/>
      <c r="D626" s="1416" t="s">
        <v>2168</v>
      </c>
      <c r="E626" s="1418" t="s">
        <v>2056</v>
      </c>
      <c r="F626" s="1420" t="s">
        <v>2111</v>
      </c>
      <c r="G626" s="1412">
        <v>2399</v>
      </c>
      <c r="H626" s="1412">
        <v>3599</v>
      </c>
      <c r="J626" s="78" t="s">
        <v>55</v>
      </c>
      <c r="L626" s="78">
        <v>1</v>
      </c>
      <c r="M626" s="78"/>
      <c r="Y626" s="1419" t="s">
        <v>2211</v>
      </c>
    </row>
    <row r="627" spans="1:27" s="1410" customFormat="1" ht="77.25" customHeight="1" x14ac:dyDescent="0.25">
      <c r="B627" s="1406" t="s">
        <v>2057</v>
      </c>
      <c r="C627" s="1409"/>
      <c r="D627" s="1416" t="s">
        <v>2149</v>
      </c>
      <c r="E627" s="1418" t="s">
        <v>2057</v>
      </c>
      <c r="F627" s="1420" t="s">
        <v>2111</v>
      </c>
      <c r="G627" s="1412">
        <v>3699</v>
      </c>
      <c r="H627" s="1412">
        <v>5699</v>
      </c>
      <c r="J627" s="78" t="s">
        <v>55</v>
      </c>
      <c r="L627" s="78">
        <v>1</v>
      </c>
      <c r="M627" s="78"/>
      <c r="Y627" s="1419" t="s">
        <v>2211</v>
      </c>
    </row>
    <row r="628" spans="1:27" s="78" customFormat="1" ht="77.25" customHeight="1" x14ac:dyDescent="0.25">
      <c r="A628" s="889"/>
      <c r="B628" s="1407" t="s">
        <v>1975</v>
      </c>
      <c r="D628" s="1416" t="s">
        <v>2209</v>
      </c>
      <c r="E628" s="1418" t="s">
        <v>1975</v>
      </c>
      <c r="F628" s="1419" t="s">
        <v>2185</v>
      </c>
      <c r="G628" s="1414">
        <v>23999</v>
      </c>
      <c r="H628" s="1414">
        <v>36999</v>
      </c>
      <c r="J628" s="78" t="s">
        <v>55</v>
      </c>
      <c r="K628" s="1404" t="s">
        <v>1976</v>
      </c>
      <c r="L628" s="78">
        <v>1</v>
      </c>
      <c r="M628" s="78" t="s">
        <v>1812</v>
      </c>
      <c r="S628" s="1405"/>
      <c r="T628" s="78" t="s">
        <v>2103</v>
      </c>
      <c r="U628" s="78" t="s">
        <v>869</v>
      </c>
      <c r="V628" s="78" t="s">
        <v>2107</v>
      </c>
      <c r="Y628" s="1419" t="s">
        <v>2211</v>
      </c>
      <c r="AA628" s="95"/>
    </row>
    <row r="629" spans="1:27" s="1410" customFormat="1" ht="77.25" customHeight="1" x14ac:dyDescent="0.25">
      <c r="B629" s="1406" t="s">
        <v>2058</v>
      </c>
      <c r="C629" s="1409"/>
      <c r="D629" s="1416" t="s">
        <v>2123</v>
      </c>
      <c r="E629" s="1418" t="s">
        <v>2058</v>
      </c>
      <c r="F629" s="1420" t="s">
        <v>2111</v>
      </c>
      <c r="G629" s="1412">
        <v>2699</v>
      </c>
      <c r="H629" s="1412">
        <v>4099</v>
      </c>
      <c r="J629" s="78" t="s">
        <v>55</v>
      </c>
      <c r="L629" s="78">
        <v>1</v>
      </c>
      <c r="M629" s="78"/>
      <c r="Y629" s="1419" t="s">
        <v>2211</v>
      </c>
    </row>
    <row r="630" spans="1:27" s="1410" customFormat="1" ht="77.25" customHeight="1" x14ac:dyDescent="0.25">
      <c r="B630" s="1406" t="s">
        <v>2059</v>
      </c>
      <c r="C630" s="1409"/>
      <c r="D630" s="1416" t="s">
        <v>2169</v>
      </c>
      <c r="E630" s="1418" t="s">
        <v>2059</v>
      </c>
      <c r="F630" s="1420" t="s">
        <v>2111</v>
      </c>
      <c r="G630" s="1412">
        <v>3699</v>
      </c>
      <c r="H630" s="1412">
        <v>4099</v>
      </c>
      <c r="J630" s="78" t="s">
        <v>55</v>
      </c>
      <c r="L630" s="78">
        <v>1</v>
      </c>
      <c r="M630" s="78"/>
      <c r="Y630" s="1419" t="s">
        <v>2211</v>
      </c>
    </row>
    <row r="631" spans="1:27" s="1410" customFormat="1" ht="77.25" customHeight="1" x14ac:dyDescent="0.25">
      <c r="B631" s="1406" t="s">
        <v>2060</v>
      </c>
      <c r="C631" s="1409"/>
      <c r="D631" s="1416" t="s">
        <v>2150</v>
      </c>
      <c r="E631" s="1418" t="s">
        <v>2060</v>
      </c>
      <c r="F631" s="1420" t="s">
        <v>2111</v>
      </c>
      <c r="G631" s="1412">
        <v>4299</v>
      </c>
      <c r="H631" s="1412">
        <v>6499</v>
      </c>
      <c r="J631" s="78" t="s">
        <v>55</v>
      </c>
      <c r="L631" s="78">
        <v>1</v>
      </c>
      <c r="M631" s="78"/>
      <c r="Y631" s="1419" t="s">
        <v>2211</v>
      </c>
    </row>
    <row r="632" spans="1:27" s="78" customFormat="1" ht="77.25" customHeight="1" x14ac:dyDescent="0.25">
      <c r="A632" s="889"/>
      <c r="B632" s="1407" t="s">
        <v>1941</v>
      </c>
      <c r="D632" s="1416" t="s">
        <v>2186</v>
      </c>
      <c r="E632" s="1418" t="s">
        <v>1941</v>
      </c>
      <c r="F632" s="1419" t="s">
        <v>2185</v>
      </c>
      <c r="G632" s="1414">
        <v>18999</v>
      </c>
      <c r="H632" s="1414">
        <v>28899</v>
      </c>
      <c r="J632" s="78" t="s">
        <v>55</v>
      </c>
      <c r="K632" s="1404" t="s">
        <v>1942</v>
      </c>
      <c r="L632" s="78">
        <v>1</v>
      </c>
      <c r="M632" s="78" t="s">
        <v>1812</v>
      </c>
      <c r="S632" s="1405"/>
      <c r="T632" s="78" t="s">
        <v>2099</v>
      </c>
      <c r="U632" s="78" t="s">
        <v>2104</v>
      </c>
      <c r="V632" s="78" t="s">
        <v>2108</v>
      </c>
      <c r="Y632" s="1419" t="s">
        <v>2211</v>
      </c>
      <c r="AA632" s="95"/>
    </row>
    <row r="633" spans="1:27" s="1410" customFormat="1" ht="77.25" customHeight="1" x14ac:dyDescent="0.25">
      <c r="B633" s="1406" t="s">
        <v>2061</v>
      </c>
      <c r="C633" s="1409"/>
      <c r="D633" s="1416" t="s">
        <v>2122</v>
      </c>
      <c r="E633" s="1418" t="s">
        <v>2061</v>
      </c>
      <c r="F633" s="1420" t="s">
        <v>2111</v>
      </c>
      <c r="G633" s="1412">
        <v>1199</v>
      </c>
      <c r="H633" s="1412">
        <v>1799</v>
      </c>
      <c r="J633" s="78" t="s">
        <v>55</v>
      </c>
      <c r="L633" s="78">
        <v>1</v>
      </c>
      <c r="M633" s="78"/>
      <c r="Y633" s="1419" t="s">
        <v>2211</v>
      </c>
    </row>
    <row r="634" spans="1:27" s="1410" customFormat="1" ht="77.25" customHeight="1" x14ac:dyDescent="0.25">
      <c r="B634" s="1406" t="s">
        <v>2062</v>
      </c>
      <c r="C634" s="1409"/>
      <c r="D634" s="1416" t="s">
        <v>2170</v>
      </c>
      <c r="E634" s="1418" t="s">
        <v>2062</v>
      </c>
      <c r="F634" s="1420" t="s">
        <v>2111</v>
      </c>
      <c r="G634" s="1412">
        <v>999</v>
      </c>
      <c r="H634" s="1412">
        <v>1549</v>
      </c>
      <c r="J634" s="78" t="s">
        <v>55</v>
      </c>
      <c r="L634" s="78">
        <v>1</v>
      </c>
      <c r="M634" s="78"/>
      <c r="Y634" s="1419" t="s">
        <v>2211</v>
      </c>
    </row>
    <row r="635" spans="1:27" s="1410" customFormat="1" ht="77.25" customHeight="1" x14ac:dyDescent="0.25">
      <c r="B635" s="1406" t="s">
        <v>2063</v>
      </c>
      <c r="C635" s="1409"/>
      <c r="D635" s="1416" t="s">
        <v>2151</v>
      </c>
      <c r="E635" s="1418" t="s">
        <v>2063</v>
      </c>
      <c r="F635" s="1420" t="s">
        <v>2111</v>
      </c>
      <c r="G635" s="1412">
        <v>1899</v>
      </c>
      <c r="H635" s="1412">
        <v>2899</v>
      </c>
      <c r="J635" s="78" t="s">
        <v>55</v>
      </c>
      <c r="L635" s="78">
        <v>1</v>
      </c>
      <c r="M635" s="78"/>
      <c r="Y635" s="1419" t="s">
        <v>2211</v>
      </c>
    </row>
    <row r="636" spans="1:27" s="78" customFormat="1" ht="77.25" customHeight="1" x14ac:dyDescent="0.25">
      <c r="A636" s="889"/>
      <c r="B636" s="1407" t="s">
        <v>1943</v>
      </c>
      <c r="D636" s="1416" t="s">
        <v>2187</v>
      </c>
      <c r="E636" s="1418" t="s">
        <v>1943</v>
      </c>
      <c r="F636" s="1419" t="s">
        <v>2185</v>
      </c>
      <c r="G636" s="1414">
        <v>20999</v>
      </c>
      <c r="H636" s="1414">
        <v>32499</v>
      </c>
      <c r="J636" s="78" t="s">
        <v>55</v>
      </c>
      <c r="K636" s="1404" t="s">
        <v>1944</v>
      </c>
      <c r="L636" s="78">
        <v>1</v>
      </c>
      <c r="M636" s="78" t="s">
        <v>1812</v>
      </c>
      <c r="S636" s="1405"/>
      <c r="T636" s="78" t="s">
        <v>2100</v>
      </c>
      <c r="U636" s="78" t="s">
        <v>2104</v>
      </c>
      <c r="V636" s="78" t="s">
        <v>2108</v>
      </c>
      <c r="Y636" s="1419" t="s">
        <v>2211</v>
      </c>
      <c r="AA636" s="95"/>
    </row>
    <row r="637" spans="1:27" s="1410" customFormat="1" ht="77.25" customHeight="1" x14ac:dyDescent="0.25">
      <c r="B637" s="1406" t="s">
        <v>2064</v>
      </c>
      <c r="C637" s="1409"/>
      <c r="D637" s="1416" t="s">
        <v>2121</v>
      </c>
      <c r="E637" s="1418" t="s">
        <v>2064</v>
      </c>
      <c r="F637" s="1420" t="s">
        <v>2111</v>
      </c>
      <c r="G637" s="1412">
        <v>1599</v>
      </c>
      <c r="H637" s="1412">
        <v>2399</v>
      </c>
      <c r="J637" s="78" t="s">
        <v>55</v>
      </c>
      <c r="L637" s="78">
        <v>1</v>
      </c>
      <c r="M637" s="78"/>
      <c r="Y637" s="1419" t="s">
        <v>2211</v>
      </c>
    </row>
    <row r="638" spans="1:27" s="1410" customFormat="1" ht="77.25" customHeight="1" x14ac:dyDescent="0.25">
      <c r="B638" s="1406" t="s">
        <v>2065</v>
      </c>
      <c r="C638" s="1409"/>
      <c r="D638" s="1416" t="s">
        <v>2171</v>
      </c>
      <c r="E638" s="1418" t="s">
        <v>2065</v>
      </c>
      <c r="F638" s="1420" t="s">
        <v>2111</v>
      </c>
      <c r="G638" s="1412">
        <v>1350</v>
      </c>
      <c r="H638" s="1412">
        <v>1999</v>
      </c>
      <c r="J638" s="78" t="s">
        <v>55</v>
      </c>
      <c r="L638" s="78">
        <v>1</v>
      </c>
      <c r="M638" s="78"/>
      <c r="Y638" s="1419" t="s">
        <v>2211</v>
      </c>
    </row>
    <row r="639" spans="1:27" s="1410" customFormat="1" ht="77.25" customHeight="1" x14ac:dyDescent="0.25">
      <c r="B639" s="1406" t="s">
        <v>2066</v>
      </c>
      <c r="C639" s="1409"/>
      <c r="D639" s="1416" t="s">
        <v>2152</v>
      </c>
      <c r="E639" s="1418" t="s">
        <v>2066</v>
      </c>
      <c r="F639" s="1420" t="s">
        <v>2111</v>
      </c>
      <c r="G639" s="1412">
        <v>2499</v>
      </c>
      <c r="H639" s="1412">
        <v>3899</v>
      </c>
      <c r="J639" s="78" t="s">
        <v>55</v>
      </c>
      <c r="L639" s="78">
        <v>1</v>
      </c>
      <c r="M639" s="78"/>
      <c r="Y639" s="1419" t="s">
        <v>2211</v>
      </c>
    </row>
    <row r="640" spans="1:27" s="78" customFormat="1" ht="77.25" customHeight="1" x14ac:dyDescent="0.25">
      <c r="A640" s="889"/>
      <c r="B640" s="1407" t="s">
        <v>1947</v>
      </c>
      <c r="D640" s="1416" t="s">
        <v>2188</v>
      </c>
      <c r="E640" s="1418" t="s">
        <v>1947</v>
      </c>
      <c r="F640" s="1419" t="s">
        <v>2185</v>
      </c>
      <c r="G640" s="1414">
        <v>23399</v>
      </c>
      <c r="H640" s="1414">
        <v>35999</v>
      </c>
      <c r="J640" s="78" t="s">
        <v>55</v>
      </c>
      <c r="K640" s="1404" t="s">
        <v>1948</v>
      </c>
      <c r="L640" s="78">
        <v>1</v>
      </c>
      <c r="M640" s="78" t="s">
        <v>1812</v>
      </c>
      <c r="S640" s="1405"/>
      <c r="T640" s="78" t="s">
        <v>2101</v>
      </c>
      <c r="U640" s="78" t="s">
        <v>2104</v>
      </c>
      <c r="V640" s="78" t="s">
        <v>2108</v>
      </c>
      <c r="Y640" s="1419" t="s">
        <v>2211</v>
      </c>
      <c r="AA640" s="95"/>
    </row>
    <row r="641" spans="1:27" s="1410" customFormat="1" ht="77.25" customHeight="1" x14ac:dyDescent="0.25">
      <c r="B641" s="1406" t="s">
        <v>2067</v>
      </c>
      <c r="C641" s="1409"/>
      <c r="D641" s="1416" t="s">
        <v>2120</v>
      </c>
      <c r="E641" s="1418" t="s">
        <v>2067</v>
      </c>
      <c r="F641" s="1420" t="s">
        <v>2111</v>
      </c>
      <c r="G641" s="1412">
        <v>1999</v>
      </c>
      <c r="H641" s="1412">
        <v>2999</v>
      </c>
      <c r="J641" s="78" t="s">
        <v>55</v>
      </c>
      <c r="L641" s="78">
        <v>1</v>
      </c>
      <c r="M641" s="78"/>
      <c r="Y641" s="1419" t="s">
        <v>2211</v>
      </c>
    </row>
    <row r="642" spans="1:27" s="1410" customFormat="1" ht="77.25" customHeight="1" x14ac:dyDescent="0.25">
      <c r="B642" s="1406" t="s">
        <v>2068</v>
      </c>
      <c r="C642" s="1409"/>
      <c r="D642" s="1416" t="s">
        <v>2172</v>
      </c>
      <c r="E642" s="1418" t="s">
        <v>2068</v>
      </c>
      <c r="F642" s="1420" t="s">
        <v>2111</v>
      </c>
      <c r="G642" s="1412">
        <v>1699</v>
      </c>
      <c r="H642" s="1412">
        <v>2599</v>
      </c>
      <c r="J642" s="78" t="s">
        <v>55</v>
      </c>
      <c r="L642" s="78">
        <v>1</v>
      </c>
      <c r="M642" s="78"/>
      <c r="Y642" s="1419" t="s">
        <v>2211</v>
      </c>
    </row>
    <row r="643" spans="1:27" s="1410" customFormat="1" ht="77.25" customHeight="1" x14ac:dyDescent="0.25">
      <c r="B643" s="1406" t="s">
        <v>2069</v>
      </c>
      <c r="C643" s="1409"/>
      <c r="D643" s="1416" t="s">
        <v>2153</v>
      </c>
      <c r="E643" s="1418" t="s">
        <v>2069</v>
      </c>
      <c r="F643" s="1420" t="s">
        <v>2111</v>
      </c>
      <c r="G643" s="1412">
        <v>3150</v>
      </c>
      <c r="H643" s="1412">
        <v>4799</v>
      </c>
      <c r="J643" s="78" t="s">
        <v>55</v>
      </c>
      <c r="L643" s="78">
        <v>1</v>
      </c>
      <c r="M643" s="78"/>
      <c r="Y643" s="1419" t="s">
        <v>2211</v>
      </c>
    </row>
    <row r="644" spans="1:27" s="78" customFormat="1" ht="77.25" customHeight="1" x14ac:dyDescent="0.25">
      <c r="A644" s="889"/>
      <c r="B644" s="1407" t="s">
        <v>1945</v>
      </c>
      <c r="D644" s="1416" t="s">
        <v>2189</v>
      </c>
      <c r="E644" s="1418" t="s">
        <v>1945</v>
      </c>
      <c r="F644" s="1419" t="s">
        <v>2185</v>
      </c>
      <c r="G644" s="1414">
        <v>25999</v>
      </c>
      <c r="H644" s="1414">
        <v>39999</v>
      </c>
      <c r="J644" s="78" t="s">
        <v>55</v>
      </c>
      <c r="K644" s="1404" t="s">
        <v>1946</v>
      </c>
      <c r="L644" s="78">
        <v>1</v>
      </c>
      <c r="M644" s="78" t="s">
        <v>1812</v>
      </c>
      <c r="S644" s="1405"/>
      <c r="T644" s="78" t="s">
        <v>1210</v>
      </c>
      <c r="U644" s="78" t="s">
        <v>2104</v>
      </c>
      <c r="V644" s="78" t="s">
        <v>2108</v>
      </c>
      <c r="Y644" s="1419" t="s">
        <v>2211</v>
      </c>
      <c r="AA644" s="95"/>
    </row>
    <row r="645" spans="1:27" s="1410" customFormat="1" ht="77.25" customHeight="1" x14ac:dyDescent="0.25">
      <c r="B645" s="1406" t="s">
        <v>2070</v>
      </c>
      <c r="C645" s="1409"/>
      <c r="D645" s="1416" t="s">
        <v>2119</v>
      </c>
      <c r="E645" s="1418" t="s">
        <v>2070</v>
      </c>
      <c r="F645" s="1420" t="s">
        <v>2111</v>
      </c>
      <c r="G645" s="1412">
        <v>2350</v>
      </c>
      <c r="H645" s="1412">
        <v>3599</v>
      </c>
      <c r="J645" s="78" t="s">
        <v>55</v>
      </c>
      <c r="L645" s="78">
        <v>1</v>
      </c>
      <c r="M645" s="78"/>
      <c r="Y645" s="1419" t="s">
        <v>2211</v>
      </c>
    </row>
    <row r="646" spans="1:27" s="1410" customFormat="1" ht="77.25" customHeight="1" x14ac:dyDescent="0.25">
      <c r="B646" s="1406" t="s">
        <v>2071</v>
      </c>
      <c r="C646" s="1409"/>
      <c r="D646" s="1416" t="s">
        <v>2173</v>
      </c>
      <c r="E646" s="1418" t="s">
        <v>2071</v>
      </c>
      <c r="F646" s="1420" t="s">
        <v>2111</v>
      </c>
      <c r="G646" s="1412">
        <v>1999</v>
      </c>
      <c r="H646" s="1412">
        <v>2999</v>
      </c>
      <c r="J646" s="78" t="s">
        <v>55</v>
      </c>
      <c r="L646" s="78">
        <v>1</v>
      </c>
      <c r="M646" s="78"/>
      <c r="Y646" s="1419" t="s">
        <v>2211</v>
      </c>
    </row>
    <row r="647" spans="1:27" s="1410" customFormat="1" ht="77.25" customHeight="1" x14ac:dyDescent="0.25">
      <c r="B647" s="1406" t="s">
        <v>2072</v>
      </c>
      <c r="C647" s="1409"/>
      <c r="D647" s="1416" t="s">
        <v>2154</v>
      </c>
      <c r="E647" s="1418" t="s">
        <v>2072</v>
      </c>
      <c r="F647" s="1420" t="s">
        <v>2111</v>
      </c>
      <c r="G647" s="1412">
        <v>3799</v>
      </c>
      <c r="H647" s="1412">
        <v>5799</v>
      </c>
      <c r="J647" s="78" t="s">
        <v>55</v>
      </c>
      <c r="L647" s="78">
        <v>1</v>
      </c>
      <c r="M647" s="78"/>
      <c r="Y647" s="1419" t="s">
        <v>2211</v>
      </c>
    </row>
    <row r="648" spans="1:27" s="78" customFormat="1" ht="77.25" customHeight="1" x14ac:dyDescent="0.25">
      <c r="A648" s="889"/>
      <c r="B648" s="1407" t="s">
        <v>1937</v>
      </c>
      <c r="D648" s="1416" t="s">
        <v>2190</v>
      </c>
      <c r="E648" s="1418" t="s">
        <v>1937</v>
      </c>
      <c r="F648" s="1419" t="s">
        <v>2185</v>
      </c>
      <c r="G648" s="1414">
        <v>28499</v>
      </c>
      <c r="H648" s="1414">
        <v>43699</v>
      </c>
      <c r="J648" s="78" t="s">
        <v>55</v>
      </c>
      <c r="K648" s="1404" t="s">
        <v>1938</v>
      </c>
      <c r="L648" s="78">
        <v>1</v>
      </c>
      <c r="M648" s="78" t="s">
        <v>1812</v>
      </c>
      <c r="S648" s="1405"/>
      <c r="T648" s="78" t="s">
        <v>2102</v>
      </c>
      <c r="U648" s="78" t="s">
        <v>2104</v>
      </c>
      <c r="V648" s="78" t="s">
        <v>2108</v>
      </c>
      <c r="Y648" s="1419" t="s">
        <v>2211</v>
      </c>
      <c r="AA648" s="95"/>
    </row>
    <row r="649" spans="1:27" s="1410" customFormat="1" ht="77.25" customHeight="1" x14ac:dyDescent="0.25">
      <c r="B649" s="1406" t="s">
        <v>2073</v>
      </c>
      <c r="C649" s="1409"/>
      <c r="D649" s="1416" t="s">
        <v>2118</v>
      </c>
      <c r="E649" s="1418" t="s">
        <v>2073</v>
      </c>
      <c r="F649" s="1420" t="s">
        <v>2111</v>
      </c>
      <c r="G649" s="1412">
        <v>2750</v>
      </c>
      <c r="H649" s="1412">
        <v>4199</v>
      </c>
      <c r="J649" s="78" t="s">
        <v>55</v>
      </c>
      <c r="L649" s="78">
        <v>1</v>
      </c>
      <c r="M649" s="78"/>
      <c r="Y649" s="1419" t="s">
        <v>2211</v>
      </c>
    </row>
    <row r="650" spans="1:27" s="1410" customFormat="1" ht="77.25" customHeight="1" x14ac:dyDescent="0.25">
      <c r="B650" s="1406" t="s">
        <v>2074</v>
      </c>
      <c r="C650" s="1409"/>
      <c r="D650" s="1416" t="s">
        <v>2174</v>
      </c>
      <c r="E650" s="1418" t="s">
        <v>2074</v>
      </c>
      <c r="F650" s="1420" t="s">
        <v>2111</v>
      </c>
      <c r="G650" s="1412">
        <v>2350</v>
      </c>
      <c r="H650" s="1412">
        <v>3599</v>
      </c>
      <c r="J650" s="78" t="s">
        <v>55</v>
      </c>
      <c r="L650" s="78">
        <v>1</v>
      </c>
      <c r="M650" s="78"/>
      <c r="Y650" s="1419" t="s">
        <v>2211</v>
      </c>
    </row>
    <row r="651" spans="1:27" s="1410" customFormat="1" ht="77.25" customHeight="1" x14ac:dyDescent="0.25">
      <c r="B651" s="1406" t="s">
        <v>2075</v>
      </c>
      <c r="C651" s="1409"/>
      <c r="D651" s="1416" t="s">
        <v>2155</v>
      </c>
      <c r="E651" s="1418" t="s">
        <v>2075</v>
      </c>
      <c r="F651" s="1420" t="s">
        <v>2111</v>
      </c>
      <c r="G651" s="1412">
        <v>4399</v>
      </c>
      <c r="H651" s="1412">
        <v>6699</v>
      </c>
      <c r="J651" s="78" t="s">
        <v>55</v>
      </c>
      <c r="L651" s="78">
        <v>1</v>
      </c>
      <c r="M651" s="78"/>
      <c r="Y651" s="1419" t="s">
        <v>2211</v>
      </c>
    </row>
    <row r="652" spans="1:27" s="78" customFormat="1" ht="77.25" customHeight="1" x14ac:dyDescent="0.25">
      <c r="A652" s="889"/>
      <c r="B652" s="1407" t="s">
        <v>1939</v>
      </c>
      <c r="D652" s="1416" t="s">
        <v>2191</v>
      </c>
      <c r="E652" s="1418" t="s">
        <v>1939</v>
      </c>
      <c r="F652" s="1419" t="s">
        <v>2185</v>
      </c>
      <c r="G652" s="1414">
        <v>30999</v>
      </c>
      <c r="H652" s="1414">
        <v>47799</v>
      </c>
      <c r="J652" s="78" t="s">
        <v>55</v>
      </c>
      <c r="K652" s="1404" t="s">
        <v>1940</v>
      </c>
      <c r="L652" s="78">
        <v>1</v>
      </c>
      <c r="M652" s="78" t="s">
        <v>1812</v>
      </c>
      <c r="S652" s="1405"/>
      <c r="T652" s="78" t="s">
        <v>2103</v>
      </c>
      <c r="U652" s="78" t="s">
        <v>2104</v>
      </c>
      <c r="V652" s="78" t="s">
        <v>2108</v>
      </c>
      <c r="Y652" s="1419" t="s">
        <v>2211</v>
      </c>
      <c r="AA652" s="95"/>
    </row>
    <row r="653" spans="1:27" s="1410" customFormat="1" ht="77.25" customHeight="1" x14ac:dyDescent="0.25">
      <c r="B653" s="1406" t="s">
        <v>2076</v>
      </c>
      <c r="C653" s="1409"/>
      <c r="D653" s="1416" t="e" cm="1">
        <f t="array" ref="D653">- HOKLAR-SUN, a shading fabric interwoven with reflective aluminum threads, UV and moisture resistant.</f>
        <v>#NAME?</v>
      </c>
      <c r="E653" s="1418" t="s">
        <v>2076</v>
      </c>
      <c r="F653" s="1420" t="s">
        <v>2111</v>
      </c>
      <c r="G653" s="1412">
        <v>3150</v>
      </c>
      <c r="H653" s="1412">
        <v>4799</v>
      </c>
      <c r="J653" s="78" t="s">
        <v>55</v>
      </c>
      <c r="L653" s="78">
        <v>1</v>
      </c>
      <c r="M653" s="78"/>
      <c r="Y653" s="1419" t="s">
        <v>2211</v>
      </c>
    </row>
    <row r="654" spans="1:27" s="1410" customFormat="1" ht="77.25" customHeight="1" x14ac:dyDescent="0.25">
      <c r="B654" s="1406" t="s">
        <v>2077</v>
      </c>
      <c r="C654" s="1409"/>
      <c r="D654" s="1416" t="s">
        <v>2175</v>
      </c>
      <c r="E654" s="1418" t="s">
        <v>2077</v>
      </c>
      <c r="F654" s="1420" t="s">
        <v>2111</v>
      </c>
      <c r="G654" s="1412">
        <v>2699</v>
      </c>
      <c r="H654" s="1412">
        <v>4099</v>
      </c>
      <c r="J654" s="78" t="s">
        <v>55</v>
      </c>
      <c r="L654" s="78">
        <v>1</v>
      </c>
      <c r="M654" s="78"/>
      <c r="Y654" s="1419" t="s">
        <v>2211</v>
      </c>
    </row>
    <row r="655" spans="1:27" s="1410" customFormat="1" ht="77.25" customHeight="1" x14ac:dyDescent="0.25">
      <c r="B655" s="1406" t="s">
        <v>2078</v>
      </c>
      <c r="C655" s="1409"/>
      <c r="D655" s="1416" t="s">
        <v>2156</v>
      </c>
      <c r="E655" s="1418" t="s">
        <v>2078</v>
      </c>
      <c r="F655" s="1420" t="s">
        <v>2111</v>
      </c>
      <c r="G655" s="1412">
        <v>4999</v>
      </c>
      <c r="H655" s="1412">
        <v>7699</v>
      </c>
      <c r="J655" s="78" t="s">
        <v>55</v>
      </c>
      <c r="L655" s="78">
        <v>1</v>
      </c>
      <c r="M655" s="78"/>
      <c r="Y655" s="1419" t="s">
        <v>2211</v>
      </c>
    </row>
    <row r="656" spans="1:27" s="78" customFormat="1" ht="77.25" customHeight="1" x14ac:dyDescent="0.25">
      <c r="A656" s="889"/>
      <c r="B656" s="1407" t="s">
        <v>1953</v>
      </c>
      <c r="D656" s="1416" t="s">
        <v>2192</v>
      </c>
      <c r="E656" s="1418" t="s">
        <v>1953</v>
      </c>
      <c r="F656" s="1419" t="s">
        <v>2185</v>
      </c>
      <c r="G656" s="1414">
        <v>26799</v>
      </c>
      <c r="H656" s="1414">
        <v>40999</v>
      </c>
      <c r="J656" s="78" t="s">
        <v>55</v>
      </c>
      <c r="K656" s="1404" t="s">
        <v>1954</v>
      </c>
      <c r="L656" s="78">
        <v>1</v>
      </c>
      <c r="M656" s="78" t="s">
        <v>1812</v>
      </c>
      <c r="S656" s="1405"/>
      <c r="T656" s="78" t="s">
        <v>2099</v>
      </c>
      <c r="U656" s="78" t="s">
        <v>2105</v>
      </c>
      <c r="V656" s="78" t="s">
        <v>2109</v>
      </c>
      <c r="Y656" s="1419" t="s">
        <v>2211</v>
      </c>
      <c r="AA656" s="95"/>
    </row>
    <row r="657" spans="1:27" s="1410" customFormat="1" ht="77.25" customHeight="1" x14ac:dyDescent="0.25">
      <c r="B657" s="1406" t="s">
        <v>2079</v>
      </c>
      <c r="C657" s="1409"/>
      <c r="D657" s="1416" t="s">
        <v>2117</v>
      </c>
      <c r="E657" s="1418" t="s">
        <v>2079</v>
      </c>
      <c r="F657" s="1420" t="s">
        <v>2111</v>
      </c>
      <c r="G657" s="1412">
        <v>1559</v>
      </c>
      <c r="H657" s="1412">
        <v>2399</v>
      </c>
      <c r="J657" s="78" t="s">
        <v>55</v>
      </c>
      <c r="L657" s="78">
        <v>1</v>
      </c>
      <c r="M657" s="78"/>
      <c r="Y657" s="1419" t="s">
        <v>2211</v>
      </c>
    </row>
    <row r="658" spans="1:27" s="1410" customFormat="1" ht="77.25" customHeight="1" x14ac:dyDescent="0.25">
      <c r="B658" s="1406" t="s">
        <v>2080</v>
      </c>
      <c r="C658" s="1409"/>
      <c r="D658" s="1416" t="s">
        <v>2176</v>
      </c>
      <c r="E658" s="1418" t="s">
        <v>2080</v>
      </c>
      <c r="F658" s="1420" t="s">
        <v>2111</v>
      </c>
      <c r="G658" s="1412">
        <v>999</v>
      </c>
      <c r="H658" s="1412">
        <v>1599</v>
      </c>
      <c r="J658" s="78" t="s">
        <v>55</v>
      </c>
      <c r="L658" s="78">
        <v>1</v>
      </c>
      <c r="M658" s="78"/>
      <c r="Y658" s="1419" t="s">
        <v>2211</v>
      </c>
    </row>
    <row r="659" spans="1:27" s="1410" customFormat="1" ht="77.25" customHeight="1" x14ac:dyDescent="0.25">
      <c r="B659" s="1406" t="s">
        <v>2081</v>
      </c>
      <c r="C659" s="1409"/>
      <c r="D659" s="1416" t="s">
        <v>2157</v>
      </c>
      <c r="E659" s="1418" t="s">
        <v>2081</v>
      </c>
      <c r="F659" s="1420" t="s">
        <v>2111</v>
      </c>
      <c r="G659" s="1412">
        <v>2199</v>
      </c>
      <c r="H659" s="1412">
        <v>3399</v>
      </c>
      <c r="J659" s="78" t="s">
        <v>55</v>
      </c>
      <c r="L659" s="78">
        <v>1</v>
      </c>
      <c r="M659" s="78"/>
      <c r="Y659" s="1419" t="s">
        <v>2211</v>
      </c>
    </row>
    <row r="660" spans="1:27" s="78" customFormat="1" ht="77.25" customHeight="1" x14ac:dyDescent="0.25">
      <c r="A660" s="889"/>
      <c r="B660" s="1407" t="s">
        <v>1957</v>
      </c>
      <c r="D660" s="1416" t="s">
        <v>2193</v>
      </c>
      <c r="E660" s="1418" t="s">
        <v>1957</v>
      </c>
      <c r="F660" s="1419" t="s">
        <v>2185</v>
      </c>
      <c r="G660" s="1412">
        <v>2199</v>
      </c>
      <c r="H660" s="1414">
        <v>45999</v>
      </c>
      <c r="J660" s="78" t="s">
        <v>55</v>
      </c>
      <c r="K660" s="1404" t="s">
        <v>1958</v>
      </c>
      <c r="L660" s="78">
        <v>1</v>
      </c>
      <c r="M660" s="78" t="s">
        <v>1812</v>
      </c>
      <c r="S660" s="1405"/>
      <c r="T660" s="78" t="s">
        <v>2100</v>
      </c>
      <c r="U660" s="78" t="s">
        <v>2105</v>
      </c>
      <c r="V660" s="78" t="s">
        <v>2109</v>
      </c>
      <c r="Y660" s="1419" t="s">
        <v>2211</v>
      </c>
      <c r="AA660" s="95"/>
    </row>
    <row r="661" spans="1:27" s="1410" customFormat="1" ht="77.25" customHeight="1" x14ac:dyDescent="0.25">
      <c r="B661" s="1406" t="s">
        <v>2082</v>
      </c>
      <c r="C661" s="1409"/>
      <c r="D661" s="1416" t="s">
        <v>2116</v>
      </c>
      <c r="E661" s="1418" t="s">
        <v>2082</v>
      </c>
      <c r="F661" s="1420" t="s">
        <v>2111</v>
      </c>
      <c r="G661" s="1412">
        <v>2099</v>
      </c>
      <c r="H661" s="1412">
        <v>3199</v>
      </c>
      <c r="J661" s="78" t="s">
        <v>55</v>
      </c>
      <c r="L661" s="78">
        <v>1</v>
      </c>
      <c r="M661" s="78"/>
      <c r="Y661" s="1419" t="s">
        <v>2211</v>
      </c>
    </row>
    <row r="662" spans="1:27" s="1410" customFormat="1" ht="77.25" customHeight="1" x14ac:dyDescent="0.25">
      <c r="B662" s="1406" t="s">
        <v>2083</v>
      </c>
      <c r="C662" s="1409"/>
      <c r="D662" s="1416" t="s">
        <v>2177</v>
      </c>
      <c r="E662" s="1418" t="s">
        <v>2083</v>
      </c>
      <c r="F662" s="1420" t="s">
        <v>2111</v>
      </c>
      <c r="G662" s="1412">
        <v>1350</v>
      </c>
      <c r="H662" s="1412">
        <v>1999</v>
      </c>
      <c r="J662" s="78" t="s">
        <v>55</v>
      </c>
      <c r="L662" s="78">
        <v>1</v>
      </c>
      <c r="M662" s="78"/>
      <c r="Y662" s="1419" t="s">
        <v>2211</v>
      </c>
    </row>
    <row r="663" spans="1:27" s="1410" customFormat="1" ht="77.25" customHeight="1" x14ac:dyDescent="0.25">
      <c r="B663" s="1406" t="s">
        <v>2084</v>
      </c>
      <c r="C663" s="1409"/>
      <c r="D663" s="1416" t="s">
        <v>2158</v>
      </c>
      <c r="E663" s="1418" t="s">
        <v>2084</v>
      </c>
      <c r="F663" s="1420" t="s">
        <v>2111</v>
      </c>
      <c r="G663" s="1412">
        <v>2950</v>
      </c>
      <c r="H663" s="1412">
        <v>4499</v>
      </c>
      <c r="J663" s="78" t="s">
        <v>55</v>
      </c>
      <c r="L663" s="78">
        <v>1</v>
      </c>
      <c r="M663" s="78"/>
      <c r="Y663" s="1419" t="s">
        <v>2211</v>
      </c>
    </row>
    <row r="664" spans="1:27" s="78" customFormat="1" ht="77.25" customHeight="1" x14ac:dyDescent="0.25">
      <c r="A664" s="889"/>
      <c r="B664" s="1407" t="s">
        <v>1959</v>
      </c>
      <c r="D664" s="1416" t="s">
        <v>2194</v>
      </c>
      <c r="E664" s="1418" t="s">
        <v>1959</v>
      </c>
      <c r="F664" s="1419" t="s">
        <v>2185</v>
      </c>
      <c r="G664" s="1414">
        <v>33500</v>
      </c>
      <c r="H664" s="1414">
        <v>50999</v>
      </c>
      <c r="J664" s="78" t="s">
        <v>55</v>
      </c>
      <c r="K664" s="1404" t="s">
        <v>1960</v>
      </c>
      <c r="L664" s="78">
        <v>1</v>
      </c>
      <c r="M664" s="78" t="s">
        <v>1812</v>
      </c>
      <c r="S664" s="1405"/>
      <c r="T664" s="78" t="s">
        <v>2101</v>
      </c>
      <c r="U664" s="78" t="s">
        <v>2105</v>
      </c>
      <c r="V664" s="78" t="s">
        <v>2109</v>
      </c>
      <c r="Y664" s="1419" t="s">
        <v>2211</v>
      </c>
      <c r="AA664" s="95"/>
    </row>
    <row r="665" spans="1:27" s="1410" customFormat="1" ht="77.25" customHeight="1" x14ac:dyDescent="0.25">
      <c r="B665" s="1406" t="s">
        <v>2085</v>
      </c>
      <c r="C665" s="1409"/>
      <c r="D665" s="1416" t="s">
        <v>2115</v>
      </c>
      <c r="E665" s="1418" t="s">
        <v>2085</v>
      </c>
      <c r="F665" s="1420" t="s">
        <v>2111</v>
      </c>
      <c r="G665" s="1412">
        <v>2599</v>
      </c>
      <c r="H665" s="1412">
        <v>3999</v>
      </c>
      <c r="J665" s="78" t="s">
        <v>55</v>
      </c>
      <c r="L665" s="78">
        <v>1</v>
      </c>
      <c r="M665" s="78"/>
      <c r="Y665" s="1419" t="s">
        <v>2211</v>
      </c>
    </row>
    <row r="666" spans="1:27" s="1410" customFormat="1" ht="77.25" customHeight="1" x14ac:dyDescent="0.25">
      <c r="B666" s="1406" t="s">
        <v>2086</v>
      </c>
      <c r="C666" s="1409"/>
      <c r="D666" s="1416" t="s">
        <v>2178</v>
      </c>
      <c r="E666" s="1418" t="s">
        <v>2086</v>
      </c>
      <c r="F666" s="1420" t="s">
        <v>2111</v>
      </c>
      <c r="G666" s="1412">
        <v>1699</v>
      </c>
      <c r="H666" s="1412">
        <v>2599</v>
      </c>
      <c r="J666" s="78" t="s">
        <v>55</v>
      </c>
      <c r="L666" s="78">
        <v>1</v>
      </c>
      <c r="M666" s="78"/>
      <c r="Y666" s="1419" t="s">
        <v>2211</v>
      </c>
    </row>
    <row r="667" spans="1:27" s="1410" customFormat="1" ht="77.25" customHeight="1" x14ac:dyDescent="0.25">
      <c r="B667" s="1406" t="s">
        <v>2087</v>
      </c>
      <c r="C667" s="1409"/>
      <c r="D667" s="1416" t="s">
        <v>2159</v>
      </c>
      <c r="E667" s="1418" t="s">
        <v>2087</v>
      </c>
      <c r="F667" s="1420" t="s">
        <v>2111</v>
      </c>
      <c r="G667" s="1412">
        <v>3699</v>
      </c>
      <c r="H667" s="1412">
        <v>5649</v>
      </c>
      <c r="J667" s="78" t="s">
        <v>55</v>
      </c>
      <c r="L667" s="78">
        <v>1</v>
      </c>
      <c r="M667" s="78"/>
      <c r="Y667" s="1419" t="s">
        <v>2211</v>
      </c>
    </row>
    <row r="668" spans="1:27" s="78" customFormat="1" ht="77.25" customHeight="1" x14ac:dyDescent="0.25">
      <c r="A668" s="889"/>
      <c r="B668" s="1407" t="s">
        <v>1955</v>
      </c>
      <c r="D668" s="1416" t="s">
        <v>2195</v>
      </c>
      <c r="E668" s="1418" t="s">
        <v>1955</v>
      </c>
      <c r="F668" s="1419" t="s">
        <v>2185</v>
      </c>
      <c r="G668" s="1414">
        <v>36799</v>
      </c>
      <c r="H668" s="1414">
        <v>56499</v>
      </c>
      <c r="J668" s="78" t="s">
        <v>55</v>
      </c>
      <c r="K668" s="1404" t="s">
        <v>1956</v>
      </c>
      <c r="L668" s="78">
        <v>1</v>
      </c>
      <c r="M668" s="78" t="s">
        <v>1812</v>
      </c>
      <c r="S668" s="1405"/>
      <c r="T668" s="78" t="s">
        <v>1210</v>
      </c>
      <c r="U668" s="78" t="s">
        <v>2105</v>
      </c>
      <c r="V668" s="78" t="s">
        <v>2109</v>
      </c>
      <c r="Y668" s="1419" t="s">
        <v>2211</v>
      </c>
      <c r="AA668" s="95"/>
    </row>
    <row r="669" spans="1:27" s="1410" customFormat="1" ht="77.25" customHeight="1" x14ac:dyDescent="0.25">
      <c r="B669" s="1406" t="s">
        <v>2088</v>
      </c>
      <c r="C669" s="1409"/>
      <c r="D669" s="1416" t="s">
        <v>2114</v>
      </c>
      <c r="E669" s="1418" t="s">
        <v>2088</v>
      </c>
      <c r="F669" s="1420" t="s">
        <v>2111</v>
      </c>
      <c r="G669" s="1412">
        <v>3150</v>
      </c>
      <c r="H669" s="1412">
        <v>4799</v>
      </c>
      <c r="J669" s="78" t="s">
        <v>55</v>
      </c>
      <c r="L669" s="78">
        <v>1</v>
      </c>
      <c r="M669" s="78"/>
      <c r="Y669" s="1419" t="s">
        <v>2211</v>
      </c>
    </row>
    <row r="670" spans="1:27" s="1410" customFormat="1" ht="77.25" customHeight="1" x14ac:dyDescent="0.25">
      <c r="B670" s="1406" t="s">
        <v>2089</v>
      </c>
      <c r="C670" s="1409"/>
      <c r="D670" s="1416" t="s">
        <v>2179</v>
      </c>
      <c r="E670" s="1418" t="s">
        <v>2089</v>
      </c>
      <c r="F670" s="1420" t="s">
        <v>2111</v>
      </c>
      <c r="G670" s="1412">
        <v>1999</v>
      </c>
      <c r="H670" s="1412">
        <v>2999</v>
      </c>
      <c r="J670" s="78" t="s">
        <v>55</v>
      </c>
      <c r="L670" s="78">
        <v>1</v>
      </c>
      <c r="M670" s="78"/>
      <c r="Y670" s="1419" t="s">
        <v>2211</v>
      </c>
    </row>
    <row r="671" spans="1:27" s="1410" customFormat="1" ht="77.25" customHeight="1" x14ac:dyDescent="0.25">
      <c r="B671" s="1406" t="s">
        <v>2090</v>
      </c>
      <c r="C671" s="1409"/>
      <c r="D671" s="1416" t="s">
        <v>2160</v>
      </c>
      <c r="E671" s="1418" t="s">
        <v>2090</v>
      </c>
      <c r="F671" s="1420" t="s">
        <v>2111</v>
      </c>
      <c r="G671" s="1412">
        <v>4399</v>
      </c>
      <c r="H671" s="1412">
        <v>6799</v>
      </c>
      <c r="J671" s="78" t="s">
        <v>55</v>
      </c>
      <c r="L671" s="78">
        <v>1</v>
      </c>
      <c r="M671" s="78"/>
      <c r="Y671" s="1419" t="s">
        <v>2211</v>
      </c>
    </row>
    <row r="672" spans="1:27" s="78" customFormat="1" ht="77.25" customHeight="1" x14ac:dyDescent="0.25">
      <c r="A672" s="889"/>
      <c r="B672" s="1407" t="s">
        <v>1949</v>
      </c>
      <c r="D672" s="1416" t="s">
        <v>2196</v>
      </c>
      <c r="E672" s="1418" t="s">
        <v>1949</v>
      </c>
      <c r="F672" s="1419" t="s">
        <v>2185</v>
      </c>
      <c r="G672" s="1414">
        <v>40500</v>
      </c>
      <c r="H672" s="1414">
        <v>61999</v>
      </c>
      <c r="J672" s="78" t="s">
        <v>55</v>
      </c>
      <c r="K672" s="1404" t="s">
        <v>1950</v>
      </c>
      <c r="L672" s="78">
        <v>1</v>
      </c>
      <c r="M672" s="78" t="s">
        <v>1812</v>
      </c>
      <c r="S672" s="1405"/>
      <c r="T672" s="78" t="s">
        <v>2102</v>
      </c>
      <c r="U672" s="78" t="s">
        <v>2105</v>
      </c>
      <c r="V672" s="78" t="s">
        <v>2109</v>
      </c>
      <c r="Y672" s="1419" t="s">
        <v>2211</v>
      </c>
      <c r="AA672" s="95"/>
    </row>
    <row r="673" spans="1:28" s="1410" customFormat="1" ht="77.25" customHeight="1" x14ac:dyDescent="0.25">
      <c r="B673" s="1406" t="s">
        <v>2091</v>
      </c>
      <c r="C673" s="1409"/>
      <c r="D673" s="1416" t="s">
        <v>2113</v>
      </c>
      <c r="E673" s="1418" t="s">
        <v>2091</v>
      </c>
      <c r="F673" s="1420" t="s">
        <v>2111</v>
      </c>
      <c r="G673" s="1412">
        <v>3650</v>
      </c>
      <c r="H673" s="1412">
        <v>5499</v>
      </c>
      <c r="J673" s="78" t="s">
        <v>55</v>
      </c>
      <c r="L673" s="78">
        <v>1</v>
      </c>
      <c r="M673" s="78"/>
      <c r="Y673" s="1419" t="s">
        <v>2211</v>
      </c>
    </row>
    <row r="674" spans="1:28" s="1410" customFormat="1" ht="77.25" customHeight="1" x14ac:dyDescent="0.25">
      <c r="B674" s="1406" t="s">
        <v>2092</v>
      </c>
      <c r="C674" s="1409"/>
      <c r="D674" s="1416" t="s">
        <v>2180</v>
      </c>
      <c r="E674" s="1418" t="s">
        <v>2092</v>
      </c>
      <c r="F674" s="1420" t="s">
        <v>2111</v>
      </c>
      <c r="G674" s="1412">
        <v>2350</v>
      </c>
      <c r="H674" s="1412">
        <v>3599</v>
      </c>
      <c r="J674" s="78" t="s">
        <v>55</v>
      </c>
      <c r="L674" s="78">
        <v>1</v>
      </c>
      <c r="M674" s="78"/>
      <c r="Y674" s="1419" t="s">
        <v>2211</v>
      </c>
    </row>
    <row r="675" spans="1:28" s="1410" customFormat="1" ht="77.25" customHeight="1" x14ac:dyDescent="0.25">
      <c r="B675" s="1406" t="s">
        <v>2093</v>
      </c>
      <c r="C675" s="1409"/>
      <c r="D675" s="1416" t="s">
        <v>2161</v>
      </c>
      <c r="E675" s="1418" t="s">
        <v>2093</v>
      </c>
      <c r="F675" s="1420" t="s">
        <v>2111</v>
      </c>
      <c r="G675" s="1412">
        <v>5150</v>
      </c>
      <c r="H675" s="1412">
        <v>7899</v>
      </c>
      <c r="J675" s="78" t="s">
        <v>55</v>
      </c>
      <c r="L675" s="78">
        <v>1</v>
      </c>
      <c r="M675" s="78"/>
      <c r="Y675" s="1419" t="s">
        <v>2211</v>
      </c>
    </row>
    <row r="676" spans="1:28" s="78" customFormat="1" ht="77.25" customHeight="1" x14ac:dyDescent="0.25">
      <c r="A676" s="889"/>
      <c r="B676" s="1407" t="s">
        <v>1951</v>
      </c>
      <c r="D676" s="1416" t="s">
        <v>2197</v>
      </c>
      <c r="E676" s="1418" t="s">
        <v>1951</v>
      </c>
      <c r="F676" s="1419" t="s">
        <v>2185</v>
      </c>
      <c r="G676" s="1414">
        <v>44500</v>
      </c>
      <c r="H676" s="1414">
        <v>67999</v>
      </c>
      <c r="J676" s="78" t="s">
        <v>55</v>
      </c>
      <c r="K676" s="1404" t="s">
        <v>1952</v>
      </c>
      <c r="L676" s="78">
        <v>1</v>
      </c>
      <c r="M676" s="78" t="s">
        <v>1812</v>
      </c>
      <c r="S676" s="1405"/>
      <c r="T676" s="78" t="s">
        <v>2103</v>
      </c>
      <c r="U676" s="78" t="s">
        <v>2105</v>
      </c>
      <c r="V676" s="78" t="s">
        <v>2109</v>
      </c>
      <c r="Y676" s="1419" t="s">
        <v>2211</v>
      </c>
      <c r="AA676" s="95"/>
    </row>
    <row r="677" spans="1:28" s="1410" customFormat="1" ht="77.25" customHeight="1" x14ac:dyDescent="0.25">
      <c r="B677" s="1406" t="s">
        <v>2094</v>
      </c>
      <c r="C677" s="1409"/>
      <c r="D677" s="1416" t="s">
        <v>2112</v>
      </c>
      <c r="E677" s="1418" t="s">
        <v>2094</v>
      </c>
      <c r="F677" s="1420" t="s">
        <v>2111</v>
      </c>
      <c r="G677" s="1412">
        <v>4199</v>
      </c>
      <c r="H677" s="1412">
        <v>6399</v>
      </c>
      <c r="J677" s="78" t="s">
        <v>55</v>
      </c>
      <c r="L677" s="78">
        <v>1</v>
      </c>
      <c r="M677" s="78"/>
      <c r="Y677" s="1419" t="s">
        <v>2211</v>
      </c>
    </row>
    <row r="678" spans="1:28" s="1410" customFormat="1" ht="77.25" customHeight="1" x14ac:dyDescent="0.25">
      <c r="B678" s="1406" t="s">
        <v>2095</v>
      </c>
      <c r="C678" s="1409"/>
      <c r="D678" s="1416" t="s">
        <v>2181</v>
      </c>
      <c r="E678" s="1418" t="s">
        <v>2095</v>
      </c>
      <c r="F678" s="1420" t="s">
        <v>2111</v>
      </c>
      <c r="G678" s="1412">
        <v>2699</v>
      </c>
      <c r="H678" s="1412">
        <v>3999</v>
      </c>
      <c r="J678" s="78" t="s">
        <v>55</v>
      </c>
      <c r="L678" s="78">
        <v>1</v>
      </c>
      <c r="M678" s="78"/>
      <c r="Y678" s="1419" t="s">
        <v>2211</v>
      </c>
    </row>
    <row r="679" spans="1:28" s="1410" customFormat="1" ht="77.25" customHeight="1" x14ac:dyDescent="0.25">
      <c r="B679" s="1406" t="s">
        <v>2096</v>
      </c>
      <c r="C679" s="1409"/>
      <c r="D679" s="1416" t="s">
        <v>2162</v>
      </c>
      <c r="E679" s="1418" t="s">
        <v>2096</v>
      </c>
      <c r="F679" s="1420" t="s">
        <v>2111</v>
      </c>
      <c r="G679" s="1412">
        <v>5899</v>
      </c>
      <c r="H679" s="1412">
        <v>8999</v>
      </c>
      <c r="J679" s="78" t="s">
        <v>55</v>
      </c>
      <c r="L679" s="78">
        <v>1</v>
      </c>
      <c r="M679" s="78"/>
      <c r="Y679" s="1419" t="s">
        <v>2211</v>
      </c>
    </row>
    <row r="680" spans="1:28" s="78" customFormat="1" x14ac:dyDescent="0.25">
      <c r="A680" s="889"/>
      <c r="D680" s="1417"/>
      <c r="E680" s="1408"/>
      <c r="G680" s="1411"/>
      <c r="H680" s="1411"/>
      <c r="S680" s="1405"/>
      <c r="AB680" s="95"/>
    </row>
    <row r="681" spans="1:28" s="78" customFormat="1" x14ac:dyDescent="0.25">
      <c r="A681" s="889"/>
      <c r="D681" s="1417"/>
      <c r="E681" s="1408"/>
      <c r="G681" s="1411"/>
      <c r="H681" s="1411"/>
      <c r="S681" s="1405"/>
      <c r="AB681" s="95"/>
    </row>
    <row r="682" spans="1:28" s="78" customFormat="1" x14ac:dyDescent="0.25">
      <c r="A682" s="889"/>
      <c r="D682" s="1403"/>
      <c r="E682" s="1408"/>
      <c r="G682" s="1411"/>
      <c r="H682" s="1411"/>
      <c r="S682" s="1405"/>
      <c r="AB682" s="95"/>
    </row>
    <row r="683" spans="1:28" s="78" customFormat="1" x14ac:dyDescent="0.25">
      <c r="A683" s="889"/>
      <c r="D683" s="1403"/>
      <c r="E683" s="1408"/>
      <c r="G683" s="1411"/>
      <c r="H683" s="1411"/>
      <c r="S683" s="1405"/>
      <c r="AB683" s="95"/>
    </row>
    <row r="684" spans="1:28" s="78" customFormat="1" x14ac:dyDescent="0.25">
      <c r="A684" s="889"/>
      <c r="D684" s="1403"/>
      <c r="E684" s="1408"/>
      <c r="G684" s="1411"/>
      <c r="H684" s="1411"/>
      <c r="S684" s="1405"/>
      <c r="AB684" s="95"/>
    </row>
  </sheetData>
  <sheetProtection sheet="1" objects="1" scenarios="1"/>
  <mergeCells count="209">
    <mergeCell ref="E1:J1"/>
    <mergeCell ref="B10:C10"/>
    <mergeCell ref="B22:C22"/>
    <mergeCell ref="B26:C26"/>
    <mergeCell ref="B166:C166"/>
    <mergeCell ref="B301:C306"/>
    <mergeCell ref="B41:C43"/>
    <mergeCell ref="B101:G101"/>
    <mergeCell ref="B47:C49"/>
    <mergeCell ref="B53:C55"/>
    <mergeCell ref="B68:C68"/>
    <mergeCell ref="B140:C142"/>
    <mergeCell ref="B135:D135"/>
    <mergeCell ref="B40:J40"/>
    <mergeCell ref="B138:C138"/>
    <mergeCell ref="B102:C104"/>
    <mergeCell ref="B163:C163"/>
    <mergeCell ref="B28:C28"/>
    <mergeCell ref="B12:J12"/>
    <mergeCell ref="B18:C18"/>
    <mergeCell ref="B6:C6"/>
    <mergeCell ref="B277:F277"/>
    <mergeCell ref="B14:C14"/>
    <mergeCell ref="B17:J17"/>
    <mergeCell ref="B4:J4"/>
    <mergeCell ref="B8:J8"/>
    <mergeCell ref="B21:J21"/>
    <mergeCell ref="B27:J27"/>
    <mergeCell ref="B139:C139"/>
    <mergeCell ref="B136:C136"/>
    <mergeCell ref="B173:C173"/>
    <mergeCell ref="B121:G121"/>
    <mergeCell ref="B117:C120"/>
    <mergeCell ref="B25:J25"/>
    <mergeCell ref="C98:C100"/>
    <mergeCell ref="B92:B94"/>
    <mergeCell ref="B95:B97"/>
    <mergeCell ref="B106:G106"/>
    <mergeCell ref="B89:B91"/>
    <mergeCell ref="B50:C52"/>
    <mergeCell ref="B44:C44"/>
    <mergeCell ref="B113:C116"/>
    <mergeCell ref="D129:D130"/>
    <mergeCell ref="B565:C565"/>
    <mergeCell ref="B309:C310"/>
    <mergeCell ref="B311:C314"/>
    <mergeCell ref="B129:C130"/>
    <mergeCell ref="B233:J233"/>
    <mergeCell ref="B252:C256"/>
    <mergeCell ref="B127:C127"/>
    <mergeCell ref="D234:J234"/>
    <mergeCell ref="B232:J232"/>
    <mergeCell ref="B234:C243"/>
    <mergeCell ref="D207:D208"/>
    <mergeCell ref="B128:G128"/>
    <mergeCell ref="B180:C181"/>
    <mergeCell ref="D176:D177"/>
    <mergeCell ref="D178:D179"/>
    <mergeCell ref="D204:D205"/>
    <mergeCell ref="B216:C216"/>
    <mergeCell ref="B356:C359"/>
    <mergeCell ref="B340:C340"/>
    <mergeCell ref="B326:C326"/>
    <mergeCell ref="B360:C360"/>
    <mergeCell ref="B368:C368"/>
    <mergeCell ref="B324:C324"/>
    <mergeCell ref="B325:C325"/>
    <mergeCell ref="B562:C564"/>
    <mergeCell ref="D381:D385"/>
    <mergeCell ref="B401:B402"/>
    <mergeCell ref="D214:D215"/>
    <mergeCell ref="D211:D212"/>
    <mergeCell ref="B399:C399"/>
    <mergeCell ref="B388:C388"/>
    <mergeCell ref="B111:C111"/>
    <mergeCell ref="B132:G132"/>
    <mergeCell ref="B133:C133"/>
    <mergeCell ref="B134:C134"/>
    <mergeCell ref="B112:G112"/>
    <mergeCell ref="B376:C376"/>
    <mergeCell ref="B322:C322"/>
    <mergeCell ref="B321:C321"/>
    <mergeCell ref="B316:J316"/>
    <mergeCell ref="B320:C320"/>
    <mergeCell ref="B323:C323"/>
    <mergeCell ref="B319:C319"/>
    <mergeCell ref="B245:J245"/>
    <mergeCell ref="B207:C207"/>
    <mergeCell ref="B258:J258"/>
    <mergeCell ref="B339:C339"/>
    <mergeCell ref="B265:J265"/>
    <mergeCell ref="B267:C269"/>
    <mergeCell ref="B293:B294"/>
    <mergeCell ref="B286:C286"/>
    <mergeCell ref="B369:C369"/>
    <mergeCell ref="B342:C345"/>
    <mergeCell ref="B270:C272"/>
    <mergeCell ref="B209:C209"/>
    <mergeCell ref="L301:O305"/>
    <mergeCell ref="B218:C218"/>
    <mergeCell ref="B172:C172"/>
    <mergeCell ref="B184:C186"/>
    <mergeCell ref="B159:B160"/>
    <mergeCell ref="B202:C205"/>
    <mergeCell ref="D301:D306"/>
    <mergeCell ref="D202:D203"/>
    <mergeCell ref="B198:C198"/>
    <mergeCell ref="B176:C177"/>
    <mergeCell ref="B178:C179"/>
    <mergeCell ref="D209:D210"/>
    <mergeCell ref="B261:C264"/>
    <mergeCell ref="B162:C162"/>
    <mergeCell ref="B192:C192"/>
    <mergeCell ref="B168:C168"/>
    <mergeCell ref="B201:J201"/>
    <mergeCell ref="B220:J220"/>
    <mergeCell ref="D216:D217"/>
    <mergeCell ref="D218:D219"/>
    <mergeCell ref="B225:C225"/>
    <mergeCell ref="B226:C226"/>
    <mergeCell ref="B229:J229"/>
    <mergeCell ref="B230:C231"/>
    <mergeCell ref="B579:G579"/>
    <mergeCell ref="B389:C389"/>
    <mergeCell ref="B362:C362"/>
    <mergeCell ref="B347:C347"/>
    <mergeCell ref="B364:C367"/>
    <mergeCell ref="B348:C348"/>
    <mergeCell ref="B349:C352"/>
    <mergeCell ref="B392:C392"/>
    <mergeCell ref="B346:C346"/>
    <mergeCell ref="B398:C398"/>
    <mergeCell ref="B371:C371"/>
    <mergeCell ref="B370:C370"/>
    <mergeCell ref="B363:C363"/>
    <mergeCell ref="B400:C400"/>
    <mergeCell ref="B353:C353"/>
    <mergeCell ref="B354:C354"/>
    <mergeCell ref="B355:C355"/>
    <mergeCell ref="B361:C361"/>
    <mergeCell ref="D567:F567"/>
    <mergeCell ref="B403:C403"/>
    <mergeCell ref="B395:C395"/>
    <mergeCell ref="B377:C385"/>
    <mergeCell ref="B558:C560"/>
    <mergeCell ref="C574:F574"/>
    <mergeCell ref="C575:F575"/>
    <mergeCell ref="C573:F573"/>
    <mergeCell ref="C571:F571"/>
    <mergeCell ref="C569:F569"/>
    <mergeCell ref="C570:F570"/>
    <mergeCell ref="B427:F427"/>
    <mergeCell ref="B273:C273"/>
    <mergeCell ref="B275:C276"/>
    <mergeCell ref="B491:J491"/>
    <mergeCell ref="B500:F500"/>
    <mergeCell ref="B425:B426"/>
    <mergeCell ref="B437:D437"/>
    <mergeCell ref="B514:E514"/>
    <mergeCell ref="B513:J513"/>
    <mergeCell ref="G514:H514"/>
    <mergeCell ref="B498:B499"/>
    <mergeCell ref="B332:C332"/>
    <mergeCell ref="B333:C333"/>
    <mergeCell ref="B334:C334"/>
    <mergeCell ref="B281:B282"/>
    <mergeCell ref="B341:C341"/>
    <mergeCell ref="B328:C331"/>
    <mergeCell ref="B335:C338"/>
    <mergeCell ref="B375:C375"/>
    <mergeCell ref="B214:C214"/>
    <mergeCell ref="B227:C227"/>
    <mergeCell ref="B137:C137"/>
    <mergeCell ref="B122:C122"/>
    <mergeCell ref="D154:D155"/>
    <mergeCell ref="D164:D165"/>
    <mergeCell ref="D152:D153"/>
    <mergeCell ref="B161:C161"/>
    <mergeCell ref="B148:C149"/>
    <mergeCell ref="B150:C151"/>
    <mergeCell ref="D174:D175"/>
    <mergeCell ref="B174:C175"/>
    <mergeCell ref="D184:D186"/>
    <mergeCell ref="B200:C200"/>
    <mergeCell ref="D180:D181"/>
    <mergeCell ref="D41:D42"/>
    <mergeCell ref="D122:D126"/>
    <mergeCell ref="D117:D119"/>
    <mergeCell ref="D83:D85"/>
    <mergeCell ref="D79:D81"/>
    <mergeCell ref="B228:C228"/>
    <mergeCell ref="B211:C211"/>
    <mergeCell ref="B224:C224"/>
    <mergeCell ref="B257:J257"/>
    <mergeCell ref="B56:C58"/>
    <mergeCell ref="B65:C67"/>
    <mergeCell ref="B79:C79"/>
    <mergeCell ref="B83:C83"/>
    <mergeCell ref="B107:C110"/>
    <mergeCell ref="B71:C74"/>
    <mergeCell ref="B98:B100"/>
    <mergeCell ref="B105:C105"/>
    <mergeCell ref="B62:C64"/>
    <mergeCell ref="B59:C61"/>
    <mergeCell ref="D140:D141"/>
    <mergeCell ref="D148:D149"/>
    <mergeCell ref="D150:D151"/>
    <mergeCell ref="B152:C154"/>
    <mergeCell ref="D144:D145"/>
  </mergeCells>
  <phoneticPr fontId="2" type="noConversion"/>
  <conditionalFormatting sqref="D418">
    <cfRule type="containsBlanks" dxfId="812" priority="1518">
      <formula>LEN(TRIM(D418))=0</formula>
    </cfRule>
  </conditionalFormatting>
  <conditionalFormatting sqref="D420">
    <cfRule type="containsBlanks" dxfId="811" priority="1515">
      <formula>LEN(TRIM(D420))=0</formula>
    </cfRule>
  </conditionalFormatting>
  <conditionalFormatting sqref="G391 I13:I16 I28:I38 I26 I22:I24 I9:I11 I5:I7 G394 G397">
    <cfRule type="duplicateValues" dxfId="810" priority="2879"/>
    <cfRule type="duplicateValues" dxfId="809" priority="3405"/>
    <cfRule type="duplicateValues" dxfId="808" priority="3406"/>
  </conditionalFormatting>
  <conditionalFormatting sqref="G489 G461 K464:K473 K477:K478 K480:K484">
    <cfRule type="duplicateValues" dxfId="807" priority="4535" stopIfTrue="1"/>
  </conditionalFormatting>
  <conditionalFormatting sqref="I13:I16 I28:I38 I26 I22:I24 I9:I11 I5:I7">
    <cfRule type="duplicateValues" dxfId="806" priority="2417"/>
  </conditionalFormatting>
  <conditionalFormatting sqref="I387 I13:I16 I28:I38 I26 I22:I24 I9:I11 I5:I7">
    <cfRule type="duplicateValues" dxfId="805" priority="2711" stopIfTrue="1"/>
  </conditionalFormatting>
  <conditionalFormatting sqref="I401">
    <cfRule type="duplicateValues" dxfId="804" priority="1540" stopIfTrue="1"/>
  </conditionalFormatting>
  <conditionalFormatting sqref="I402">
    <cfRule type="duplicateValues" dxfId="803" priority="1543" stopIfTrue="1"/>
  </conditionalFormatting>
  <conditionalFormatting sqref="K2">
    <cfRule type="duplicateValues" dxfId="802" priority="847"/>
    <cfRule type="duplicateValues" dxfId="801" priority="848" stopIfTrue="1"/>
    <cfRule type="duplicateValues" dxfId="800" priority="849"/>
    <cfRule type="duplicateValues" dxfId="799" priority="850"/>
    <cfRule type="duplicateValues" dxfId="798" priority="851"/>
    <cfRule type="duplicateValues" dxfId="797" priority="852"/>
    <cfRule type="duplicateValues" dxfId="796" priority="853"/>
  </conditionalFormatting>
  <conditionalFormatting sqref="K41:K42">
    <cfRule type="duplicateValues" dxfId="795" priority="765"/>
  </conditionalFormatting>
  <conditionalFormatting sqref="K41:K87">
    <cfRule type="duplicateValues" dxfId="794" priority="5028"/>
  </conditionalFormatting>
  <conditionalFormatting sqref="K43">
    <cfRule type="duplicateValues" dxfId="793" priority="756"/>
    <cfRule type="duplicateValues" dxfId="792" priority="757"/>
    <cfRule type="duplicateValues" dxfId="791" priority="758" stopIfTrue="1"/>
  </conditionalFormatting>
  <conditionalFormatting sqref="K50:K52">
    <cfRule type="duplicateValues" dxfId="790" priority="761" stopIfTrue="1"/>
  </conditionalFormatting>
  <conditionalFormatting sqref="K53:K55 K47:K49">
    <cfRule type="duplicateValues" dxfId="789" priority="5117" stopIfTrue="1"/>
  </conditionalFormatting>
  <conditionalFormatting sqref="K56:K57">
    <cfRule type="duplicateValues" dxfId="788" priority="735" stopIfTrue="1"/>
  </conditionalFormatting>
  <conditionalFormatting sqref="K56:K58">
    <cfRule type="duplicateValues" dxfId="787" priority="743" stopIfTrue="1"/>
  </conditionalFormatting>
  <conditionalFormatting sqref="K62:K64">
    <cfRule type="duplicateValues" dxfId="786" priority="760" stopIfTrue="1"/>
  </conditionalFormatting>
  <conditionalFormatting sqref="K65:K66">
    <cfRule type="duplicateValues" dxfId="785" priority="733" stopIfTrue="1"/>
    <cfRule type="duplicateValues" dxfId="784" priority="734" stopIfTrue="1"/>
  </conditionalFormatting>
  <conditionalFormatting sqref="K68:K69">
    <cfRule type="duplicateValues" dxfId="783" priority="730" stopIfTrue="1"/>
    <cfRule type="duplicateValues" dxfId="782" priority="731" stopIfTrue="1"/>
    <cfRule type="duplicateValues" dxfId="781" priority="732" stopIfTrue="1"/>
  </conditionalFormatting>
  <conditionalFormatting sqref="K68:K70">
    <cfRule type="duplicateValues" dxfId="780" priority="742" stopIfTrue="1"/>
  </conditionalFormatting>
  <conditionalFormatting sqref="K73">
    <cfRule type="duplicateValues" dxfId="779" priority="750"/>
    <cfRule type="duplicateValues" dxfId="778" priority="751"/>
    <cfRule type="duplicateValues" dxfId="777" priority="752"/>
    <cfRule type="duplicateValues" dxfId="776" priority="753"/>
    <cfRule type="duplicateValues" dxfId="775" priority="754"/>
    <cfRule type="duplicateValues" dxfId="774" priority="755" stopIfTrue="1"/>
  </conditionalFormatting>
  <conditionalFormatting sqref="K74">
    <cfRule type="duplicateValues" dxfId="773" priority="744"/>
    <cfRule type="duplicateValues" dxfId="772" priority="745"/>
    <cfRule type="duplicateValues" dxfId="771" priority="746"/>
    <cfRule type="duplicateValues" dxfId="770" priority="747"/>
    <cfRule type="duplicateValues" dxfId="769" priority="748"/>
    <cfRule type="duplicateValues" dxfId="768" priority="749" stopIfTrue="1"/>
  </conditionalFormatting>
  <conditionalFormatting sqref="K75">
    <cfRule type="duplicateValues" dxfId="767" priority="736"/>
    <cfRule type="duplicateValues" dxfId="766" priority="737"/>
    <cfRule type="duplicateValues" dxfId="765" priority="738"/>
    <cfRule type="duplicateValues" dxfId="764" priority="739"/>
    <cfRule type="duplicateValues" dxfId="763" priority="740"/>
    <cfRule type="duplicateValues" dxfId="762" priority="741" stopIfTrue="1"/>
  </conditionalFormatting>
  <conditionalFormatting sqref="K76">
    <cfRule type="duplicateValues" dxfId="761" priority="97"/>
    <cfRule type="duplicateValues" dxfId="760" priority="98"/>
    <cfRule type="duplicateValues" dxfId="759" priority="99"/>
    <cfRule type="duplicateValues" dxfId="758" priority="100"/>
    <cfRule type="duplicateValues" dxfId="757" priority="101" stopIfTrue="1"/>
  </conditionalFormatting>
  <conditionalFormatting sqref="K77">
    <cfRule type="duplicateValues" dxfId="756" priority="91"/>
    <cfRule type="duplicateValues" dxfId="755" priority="92"/>
    <cfRule type="duplicateValues" dxfId="754" priority="93"/>
    <cfRule type="duplicateValues" dxfId="753" priority="94"/>
    <cfRule type="duplicateValues" dxfId="752" priority="95"/>
    <cfRule type="duplicateValues" dxfId="751" priority="96" stopIfTrue="1"/>
  </conditionalFormatting>
  <conditionalFormatting sqref="K78">
    <cfRule type="duplicateValues" dxfId="750" priority="85"/>
    <cfRule type="duplicateValues" dxfId="749" priority="86"/>
    <cfRule type="duplicateValues" dxfId="748" priority="87"/>
    <cfRule type="duplicateValues" dxfId="747" priority="88"/>
    <cfRule type="duplicateValues" dxfId="746" priority="89"/>
    <cfRule type="duplicateValues" dxfId="745" priority="90" stopIfTrue="1"/>
  </conditionalFormatting>
  <conditionalFormatting sqref="K79 K41:K42 K44:K46 K71:K72 K59:K61 K65:K67 K83 K87">
    <cfRule type="duplicateValues" dxfId="744" priority="5155" stopIfTrue="1"/>
  </conditionalFormatting>
  <conditionalFormatting sqref="K79 K41:K42 K44:K72 K83 K87">
    <cfRule type="duplicateValues" dxfId="743" priority="764"/>
  </conditionalFormatting>
  <conditionalFormatting sqref="K79 K41:K72 K83 K87">
    <cfRule type="duplicateValues" dxfId="742" priority="766"/>
    <cfRule type="duplicateValues" dxfId="741" priority="767"/>
    <cfRule type="duplicateValues" dxfId="740" priority="768"/>
  </conditionalFormatting>
  <conditionalFormatting sqref="K79 K83 K87">
    <cfRule type="duplicateValues" dxfId="739" priority="726" stopIfTrue="1"/>
    <cfRule type="duplicateValues" dxfId="738" priority="727" stopIfTrue="1"/>
    <cfRule type="duplicateValues" dxfId="737" priority="728" stopIfTrue="1"/>
    <cfRule type="duplicateValues" dxfId="736" priority="729" stopIfTrue="1"/>
  </conditionalFormatting>
  <conditionalFormatting sqref="K80">
    <cfRule type="duplicateValues" dxfId="735" priority="80"/>
    <cfRule type="duplicateValues" dxfId="734" priority="81"/>
    <cfRule type="duplicateValues" dxfId="733" priority="82"/>
    <cfRule type="duplicateValues" dxfId="732" priority="83"/>
    <cfRule type="duplicateValues" dxfId="731" priority="84" stopIfTrue="1"/>
  </conditionalFormatting>
  <conditionalFormatting sqref="K81">
    <cfRule type="duplicateValues" dxfId="730" priority="74"/>
    <cfRule type="duplicateValues" dxfId="729" priority="75"/>
    <cfRule type="duplicateValues" dxfId="728" priority="76"/>
    <cfRule type="duplicateValues" dxfId="727" priority="77"/>
    <cfRule type="duplicateValues" dxfId="726" priority="78"/>
    <cfRule type="duplicateValues" dxfId="725" priority="79" stopIfTrue="1"/>
  </conditionalFormatting>
  <conditionalFormatting sqref="K82">
    <cfRule type="duplicateValues" dxfId="724" priority="68"/>
    <cfRule type="duplicateValues" dxfId="723" priority="69"/>
    <cfRule type="duplicateValues" dxfId="722" priority="70"/>
    <cfRule type="duplicateValues" dxfId="721" priority="71"/>
    <cfRule type="duplicateValues" dxfId="720" priority="72"/>
    <cfRule type="duplicateValues" dxfId="719" priority="73" stopIfTrue="1"/>
  </conditionalFormatting>
  <conditionalFormatting sqref="K84">
    <cfRule type="duplicateValues" dxfId="718" priority="63"/>
    <cfRule type="duplicateValues" dxfId="717" priority="64"/>
    <cfRule type="duplicateValues" dxfId="716" priority="65"/>
    <cfRule type="duplicateValues" dxfId="715" priority="66"/>
    <cfRule type="duplicateValues" dxfId="714" priority="67" stopIfTrue="1"/>
  </conditionalFormatting>
  <conditionalFormatting sqref="K85">
    <cfRule type="duplicateValues" dxfId="713" priority="57"/>
    <cfRule type="duplicateValues" dxfId="712" priority="58"/>
    <cfRule type="duplicateValues" dxfId="711" priority="59"/>
    <cfRule type="duplicateValues" dxfId="710" priority="60"/>
    <cfRule type="duplicateValues" dxfId="709" priority="61"/>
    <cfRule type="duplicateValues" dxfId="708" priority="62" stopIfTrue="1"/>
  </conditionalFormatting>
  <conditionalFormatting sqref="K86">
    <cfRule type="duplicateValues" dxfId="707" priority="51"/>
    <cfRule type="duplicateValues" dxfId="706" priority="52"/>
    <cfRule type="duplicateValues" dxfId="705" priority="53"/>
    <cfRule type="duplicateValues" dxfId="704" priority="54"/>
    <cfRule type="duplicateValues" dxfId="703" priority="55"/>
    <cfRule type="duplicateValues" dxfId="702" priority="56" stopIfTrue="1"/>
  </conditionalFormatting>
  <conditionalFormatting sqref="K89:K91 K95:K100">
    <cfRule type="duplicateValues" dxfId="701" priority="722"/>
    <cfRule type="duplicateValues" dxfId="700" priority="723"/>
    <cfRule type="duplicateValues" dxfId="699" priority="724"/>
  </conditionalFormatting>
  <conditionalFormatting sqref="K89:K100">
    <cfRule type="duplicateValues" dxfId="698" priority="718"/>
  </conditionalFormatting>
  <conditionalFormatting sqref="K92:K94">
    <cfRule type="duplicateValues" dxfId="697" priority="714"/>
    <cfRule type="duplicateValues" dxfId="696" priority="715"/>
    <cfRule type="duplicateValues" dxfId="695" priority="716"/>
    <cfRule type="duplicateValues" dxfId="694" priority="717" stopIfTrue="1"/>
  </conditionalFormatting>
  <conditionalFormatting sqref="K95:K100 K89:K91">
    <cfRule type="duplicateValues" dxfId="693" priority="719" stopIfTrue="1"/>
    <cfRule type="duplicateValues" dxfId="692" priority="720"/>
  </conditionalFormatting>
  <conditionalFormatting sqref="K95:K100">
    <cfRule type="duplicateValues" dxfId="691" priority="721"/>
  </conditionalFormatting>
  <conditionalFormatting sqref="K102:K105">
    <cfRule type="duplicateValues" dxfId="690" priority="773"/>
    <cfRule type="duplicateValues" dxfId="689" priority="774"/>
    <cfRule type="duplicateValues" dxfId="688" priority="775" stopIfTrue="1"/>
    <cfRule type="duplicateValues" dxfId="687" priority="776"/>
    <cfRule type="duplicateValues" dxfId="686" priority="4343"/>
  </conditionalFormatting>
  <conditionalFormatting sqref="K107">
    <cfRule type="duplicateValues" dxfId="685" priority="769" stopIfTrue="1"/>
  </conditionalFormatting>
  <conditionalFormatting sqref="K111">
    <cfRule type="duplicateValues" dxfId="684" priority="119" stopIfTrue="1"/>
  </conditionalFormatting>
  <conditionalFormatting sqref="K113:K120">
    <cfRule type="duplicateValues" dxfId="683" priority="795" stopIfTrue="1"/>
    <cfRule type="duplicateValues" dxfId="682" priority="796"/>
    <cfRule type="duplicateValues" dxfId="681" priority="798"/>
    <cfRule type="duplicateValues" dxfId="680" priority="799"/>
    <cfRule type="duplicateValues" dxfId="679" priority="5063"/>
  </conditionalFormatting>
  <conditionalFormatting sqref="K117:K120">
    <cfRule type="duplicateValues" dxfId="678" priority="797"/>
  </conditionalFormatting>
  <conditionalFormatting sqref="K120">
    <cfRule type="duplicateValues" dxfId="677" priority="777"/>
    <cfRule type="duplicateValues" dxfId="676" priority="778"/>
    <cfRule type="duplicateValues" dxfId="675" priority="779"/>
    <cfRule type="duplicateValues" dxfId="674" priority="780"/>
    <cfRule type="duplicateValues" dxfId="673" priority="781"/>
    <cfRule type="duplicateValues" dxfId="672" priority="782" stopIfTrue="1"/>
  </conditionalFormatting>
  <conditionalFormatting sqref="K122:K127">
    <cfRule type="duplicateValues" dxfId="671" priority="808"/>
    <cfRule type="duplicateValues" dxfId="670" priority="809" stopIfTrue="1"/>
    <cfRule type="duplicateValues" dxfId="669" priority="810"/>
    <cfRule type="duplicateValues" dxfId="668" priority="811"/>
    <cfRule type="duplicateValues" dxfId="667" priority="812"/>
    <cfRule type="duplicateValues" dxfId="666" priority="813"/>
    <cfRule type="duplicateValues" dxfId="665" priority="814"/>
  </conditionalFormatting>
  <conditionalFormatting sqref="K129:K131">
    <cfRule type="duplicateValues" dxfId="664" priority="801"/>
    <cfRule type="duplicateValues" dxfId="663" priority="802" stopIfTrue="1"/>
    <cfRule type="duplicateValues" dxfId="662" priority="803"/>
    <cfRule type="duplicateValues" dxfId="661" priority="804"/>
    <cfRule type="duplicateValues" dxfId="660" priority="805"/>
    <cfRule type="duplicateValues" dxfId="659" priority="806"/>
    <cfRule type="duplicateValues" dxfId="658" priority="807"/>
  </conditionalFormatting>
  <conditionalFormatting sqref="K133:K134">
    <cfRule type="duplicateValues" dxfId="657" priority="112"/>
    <cfRule type="duplicateValues" dxfId="656" priority="113" stopIfTrue="1"/>
    <cfRule type="duplicateValues" dxfId="655" priority="114"/>
    <cfRule type="duplicateValues" dxfId="654" priority="115"/>
    <cfRule type="duplicateValues" dxfId="653" priority="116"/>
    <cfRule type="duplicateValues" dxfId="652" priority="117"/>
    <cfRule type="duplicateValues" dxfId="651" priority="118"/>
  </conditionalFormatting>
  <conditionalFormatting sqref="K136:K139">
    <cfRule type="duplicateValues" dxfId="650" priority="675"/>
    <cfRule type="duplicateValues" dxfId="649" priority="676"/>
    <cfRule type="duplicateValues" dxfId="648" priority="677"/>
    <cfRule type="duplicateValues" dxfId="647" priority="678"/>
    <cfRule type="duplicateValues" dxfId="646" priority="679" stopIfTrue="1"/>
  </conditionalFormatting>
  <conditionalFormatting sqref="K140">
    <cfRule type="duplicateValues" dxfId="645" priority="710"/>
  </conditionalFormatting>
  <conditionalFormatting sqref="K141">
    <cfRule type="duplicateValues" dxfId="644" priority="663"/>
    <cfRule type="duplicateValues" dxfId="643" priority="664"/>
    <cfRule type="duplicateValues" dxfId="642" priority="665" stopIfTrue="1"/>
    <cfRule type="duplicateValues" dxfId="641" priority="666"/>
    <cfRule type="duplicateValues" dxfId="640" priority="667"/>
    <cfRule type="duplicateValues" dxfId="639" priority="668" stopIfTrue="1"/>
  </conditionalFormatting>
  <conditionalFormatting sqref="K142">
    <cfRule type="duplicateValues" dxfId="638" priority="692"/>
    <cfRule type="duplicateValues" dxfId="637" priority="693"/>
    <cfRule type="duplicateValues" dxfId="636" priority="694"/>
    <cfRule type="duplicateValues" dxfId="635" priority="695"/>
    <cfRule type="duplicateValues" dxfId="634" priority="696"/>
    <cfRule type="duplicateValues" dxfId="633" priority="697" stopIfTrue="1"/>
  </conditionalFormatting>
  <conditionalFormatting sqref="K143:K147">
    <cfRule type="duplicateValues" dxfId="632" priority="654"/>
    <cfRule type="duplicateValues" dxfId="631" priority="655"/>
    <cfRule type="duplicateValues" dxfId="630" priority="656" stopIfTrue="1"/>
    <cfRule type="duplicateValues" dxfId="629" priority="657"/>
    <cfRule type="duplicateValues" dxfId="628" priority="658"/>
    <cfRule type="duplicateValues" dxfId="627" priority="659" stopIfTrue="1"/>
    <cfRule type="duplicateValues" dxfId="626" priority="660"/>
    <cfRule type="duplicateValues" dxfId="625" priority="661"/>
    <cfRule type="duplicateValues" dxfId="624" priority="662"/>
  </conditionalFormatting>
  <conditionalFormatting sqref="K148">
    <cfRule type="duplicateValues" dxfId="623" priority="686"/>
    <cfRule type="duplicateValues" dxfId="622" priority="687"/>
    <cfRule type="duplicateValues" dxfId="621" priority="688"/>
    <cfRule type="duplicateValues" dxfId="620" priority="689"/>
    <cfRule type="duplicateValues" dxfId="619" priority="690"/>
    <cfRule type="duplicateValues" dxfId="618" priority="691" stopIfTrue="1"/>
  </conditionalFormatting>
  <conditionalFormatting sqref="K149">
    <cfRule type="duplicateValues" dxfId="617" priority="645"/>
    <cfRule type="duplicateValues" dxfId="616" priority="646"/>
    <cfRule type="duplicateValues" dxfId="615" priority="647" stopIfTrue="1"/>
    <cfRule type="duplicateValues" dxfId="614" priority="648"/>
    <cfRule type="duplicateValues" dxfId="613" priority="649"/>
    <cfRule type="duplicateValues" dxfId="612" priority="650" stopIfTrue="1"/>
    <cfRule type="duplicateValues" dxfId="611" priority="651"/>
    <cfRule type="duplicateValues" dxfId="610" priority="652"/>
    <cfRule type="duplicateValues" dxfId="609" priority="653"/>
  </conditionalFormatting>
  <conditionalFormatting sqref="K151">
    <cfRule type="duplicateValues" dxfId="608" priority="636"/>
    <cfRule type="duplicateValues" dxfId="607" priority="637"/>
    <cfRule type="duplicateValues" dxfId="606" priority="638" stopIfTrue="1"/>
    <cfRule type="duplicateValues" dxfId="605" priority="639"/>
    <cfRule type="duplicateValues" dxfId="604" priority="640"/>
    <cfRule type="duplicateValues" dxfId="603" priority="641" stopIfTrue="1"/>
    <cfRule type="duplicateValues" dxfId="602" priority="642"/>
    <cfRule type="duplicateValues" dxfId="601" priority="643"/>
    <cfRule type="duplicateValues" dxfId="600" priority="644"/>
  </conditionalFormatting>
  <conditionalFormatting sqref="K152">
    <cfRule type="duplicateValues" dxfId="599" priority="563" stopIfTrue="1"/>
    <cfRule type="duplicateValues" dxfId="598" priority="564"/>
    <cfRule type="duplicateValues" dxfId="597" priority="565"/>
    <cfRule type="duplicateValues" dxfId="596" priority="566"/>
    <cfRule type="duplicateValues" dxfId="595" priority="567"/>
    <cfRule type="duplicateValues" dxfId="594" priority="568"/>
  </conditionalFormatting>
  <conditionalFormatting sqref="K153">
    <cfRule type="duplicateValues" dxfId="593" priority="548"/>
    <cfRule type="duplicateValues" dxfId="592" priority="549"/>
    <cfRule type="duplicateValues" dxfId="591" priority="550" stopIfTrue="1"/>
    <cfRule type="duplicateValues" dxfId="590" priority="551"/>
    <cfRule type="duplicateValues" dxfId="589" priority="552"/>
    <cfRule type="duplicateValues" dxfId="588" priority="553" stopIfTrue="1"/>
    <cfRule type="duplicateValues" dxfId="587" priority="554"/>
    <cfRule type="duplicateValues" dxfId="586" priority="555"/>
    <cfRule type="duplicateValues" dxfId="585" priority="556"/>
  </conditionalFormatting>
  <conditionalFormatting sqref="K154">
    <cfRule type="duplicateValues" dxfId="584" priority="557"/>
    <cfRule type="duplicateValues" dxfId="583" priority="558"/>
    <cfRule type="duplicateValues" dxfId="582" priority="559"/>
    <cfRule type="duplicateValues" dxfId="581" priority="560"/>
    <cfRule type="duplicateValues" dxfId="580" priority="561"/>
    <cfRule type="duplicateValues" dxfId="579" priority="562" stopIfTrue="1"/>
  </conditionalFormatting>
  <conditionalFormatting sqref="K155">
    <cfRule type="duplicateValues" dxfId="578" priority="539"/>
    <cfRule type="duplicateValues" dxfId="577" priority="540"/>
    <cfRule type="duplicateValues" dxfId="576" priority="541" stopIfTrue="1"/>
    <cfRule type="duplicateValues" dxfId="575" priority="542"/>
    <cfRule type="duplicateValues" dxfId="574" priority="543"/>
    <cfRule type="duplicateValues" dxfId="573" priority="544" stopIfTrue="1"/>
    <cfRule type="duplicateValues" dxfId="572" priority="545"/>
    <cfRule type="duplicateValues" dxfId="571" priority="546"/>
    <cfRule type="duplicateValues" dxfId="570" priority="547"/>
  </conditionalFormatting>
  <conditionalFormatting sqref="K156:K158">
    <cfRule type="duplicateValues" dxfId="569" priority="627"/>
    <cfRule type="duplicateValues" dxfId="568" priority="628"/>
    <cfRule type="duplicateValues" dxfId="567" priority="629" stopIfTrue="1"/>
    <cfRule type="duplicateValues" dxfId="566" priority="630"/>
    <cfRule type="duplicateValues" dxfId="565" priority="631"/>
    <cfRule type="duplicateValues" dxfId="564" priority="632" stopIfTrue="1"/>
    <cfRule type="duplicateValues" dxfId="563" priority="633"/>
    <cfRule type="duplicateValues" dxfId="562" priority="634"/>
    <cfRule type="duplicateValues" dxfId="561" priority="635"/>
  </conditionalFormatting>
  <conditionalFormatting sqref="K157:K158">
    <cfRule type="duplicateValues" dxfId="560" priority="569" stopIfTrue="1"/>
    <cfRule type="duplicateValues" dxfId="559" priority="570" stopIfTrue="1"/>
    <cfRule type="duplicateValues" dxfId="558" priority="571" stopIfTrue="1"/>
    <cfRule type="duplicateValues" dxfId="557" priority="572" stopIfTrue="1"/>
    <cfRule type="duplicateValues" dxfId="556" priority="573"/>
    <cfRule type="duplicateValues" dxfId="555" priority="574"/>
    <cfRule type="duplicateValues" dxfId="554" priority="575" stopIfTrue="1"/>
    <cfRule type="duplicateValues" dxfId="553" priority="576"/>
    <cfRule type="duplicateValues" dxfId="552" priority="577"/>
    <cfRule type="duplicateValues" dxfId="551" priority="578"/>
  </conditionalFormatting>
  <conditionalFormatting sqref="K164">
    <cfRule type="duplicateValues" dxfId="550" priority="102"/>
    <cfRule type="duplicateValues" dxfId="549" priority="103"/>
    <cfRule type="duplicateValues" dxfId="548" priority="104" stopIfTrue="1"/>
    <cfRule type="duplicateValues" dxfId="547" priority="105"/>
    <cfRule type="duplicateValues" dxfId="546" priority="106"/>
    <cfRule type="duplicateValues" dxfId="545" priority="107" stopIfTrue="1"/>
    <cfRule type="duplicateValues" dxfId="544" priority="108"/>
    <cfRule type="duplicateValues" dxfId="543" priority="109"/>
    <cfRule type="duplicateValues" dxfId="542" priority="110"/>
    <cfRule type="duplicateValues" dxfId="541" priority="111"/>
  </conditionalFormatting>
  <conditionalFormatting sqref="K165">
    <cfRule type="duplicateValues" dxfId="540" priority="618"/>
    <cfRule type="duplicateValues" dxfId="539" priority="619"/>
    <cfRule type="duplicateValues" dxfId="538" priority="620" stopIfTrue="1"/>
    <cfRule type="duplicateValues" dxfId="537" priority="621"/>
    <cfRule type="duplicateValues" dxfId="536" priority="622"/>
    <cfRule type="duplicateValues" dxfId="535" priority="623" stopIfTrue="1"/>
    <cfRule type="duplicateValues" dxfId="534" priority="624"/>
    <cfRule type="duplicateValues" dxfId="533" priority="625"/>
    <cfRule type="duplicateValues" dxfId="532" priority="626"/>
    <cfRule type="duplicateValues" dxfId="531" priority="698"/>
    <cfRule type="duplicateValues" dxfId="530" priority="699"/>
    <cfRule type="duplicateValues" dxfId="529" priority="700"/>
    <cfRule type="duplicateValues" dxfId="528" priority="701"/>
    <cfRule type="duplicateValues" dxfId="527" priority="702"/>
    <cfRule type="duplicateValues" dxfId="526" priority="703" stopIfTrue="1"/>
  </conditionalFormatting>
  <conditionalFormatting sqref="K174">
    <cfRule type="duplicateValues" dxfId="525" priority="609"/>
    <cfRule type="duplicateValues" dxfId="524" priority="610"/>
    <cfRule type="duplicateValues" dxfId="523" priority="611" stopIfTrue="1"/>
    <cfRule type="duplicateValues" dxfId="522" priority="612"/>
    <cfRule type="duplicateValues" dxfId="521" priority="613"/>
    <cfRule type="duplicateValues" dxfId="520" priority="614" stopIfTrue="1"/>
    <cfRule type="duplicateValues" dxfId="519" priority="615"/>
    <cfRule type="duplicateValues" dxfId="518" priority="616"/>
    <cfRule type="duplicateValues" dxfId="517" priority="617"/>
  </conditionalFormatting>
  <conditionalFormatting sqref="K175:K176">
    <cfRule type="duplicateValues" dxfId="516" priority="680"/>
    <cfRule type="duplicateValues" dxfId="515" priority="683"/>
  </conditionalFormatting>
  <conditionalFormatting sqref="K176">
    <cfRule type="duplicateValues" dxfId="514" priority="669"/>
    <cfRule type="duplicateValues" dxfId="513" priority="670"/>
    <cfRule type="duplicateValues" dxfId="512" priority="671"/>
    <cfRule type="duplicateValues" dxfId="511" priority="672"/>
    <cfRule type="duplicateValues" dxfId="510" priority="673" stopIfTrue="1"/>
    <cfRule type="duplicateValues" dxfId="509" priority="674"/>
  </conditionalFormatting>
  <conditionalFormatting sqref="K177">
    <cfRule type="duplicateValues" dxfId="508" priority="600"/>
    <cfRule type="duplicateValues" dxfId="507" priority="601"/>
    <cfRule type="duplicateValues" dxfId="506" priority="602" stopIfTrue="1"/>
    <cfRule type="duplicateValues" dxfId="505" priority="603"/>
    <cfRule type="duplicateValues" dxfId="504" priority="604"/>
    <cfRule type="duplicateValues" dxfId="503" priority="605" stopIfTrue="1"/>
    <cfRule type="duplicateValues" dxfId="502" priority="606"/>
    <cfRule type="duplicateValues" dxfId="501" priority="607"/>
    <cfRule type="duplicateValues" dxfId="500" priority="608"/>
  </conditionalFormatting>
  <conditionalFormatting sqref="K178">
    <cfRule type="duplicateValues" dxfId="499" priority="591"/>
    <cfRule type="duplicateValues" dxfId="498" priority="592"/>
    <cfRule type="duplicateValues" dxfId="497" priority="593" stopIfTrue="1"/>
    <cfRule type="duplicateValues" dxfId="496" priority="594"/>
    <cfRule type="duplicateValues" dxfId="495" priority="595"/>
    <cfRule type="duplicateValues" dxfId="494" priority="596" stopIfTrue="1"/>
    <cfRule type="duplicateValues" dxfId="493" priority="597"/>
    <cfRule type="duplicateValues" dxfId="492" priority="598"/>
    <cfRule type="duplicateValues" dxfId="491" priority="599"/>
  </conditionalFormatting>
  <conditionalFormatting sqref="K179 K175:K176">
    <cfRule type="duplicateValues" dxfId="490" priority="681"/>
    <cfRule type="duplicateValues" dxfId="489" priority="682"/>
    <cfRule type="duplicateValues" dxfId="488" priority="684"/>
    <cfRule type="duplicateValues" dxfId="487" priority="685" stopIfTrue="1"/>
  </conditionalFormatting>
  <conditionalFormatting sqref="K181">
    <cfRule type="duplicateValues" dxfId="486" priority="129"/>
    <cfRule type="duplicateValues" dxfId="485" priority="130"/>
    <cfRule type="duplicateValues" dxfId="484" priority="131" stopIfTrue="1"/>
    <cfRule type="duplicateValues" dxfId="483" priority="132"/>
    <cfRule type="duplicateValues" dxfId="482" priority="133"/>
    <cfRule type="duplicateValues" dxfId="481" priority="134" stopIfTrue="1"/>
    <cfRule type="duplicateValues" dxfId="480" priority="135"/>
    <cfRule type="duplicateValues" dxfId="479" priority="136"/>
    <cfRule type="duplicateValues" dxfId="478" priority="137"/>
  </conditionalFormatting>
  <conditionalFormatting sqref="K181:K182">
    <cfRule type="duplicateValues" dxfId="477" priority="138" stopIfTrue="1"/>
    <cfRule type="duplicateValues" dxfId="476" priority="139"/>
    <cfRule type="duplicateValues" dxfId="475" priority="140"/>
    <cfRule type="duplicateValues" dxfId="474" priority="141"/>
    <cfRule type="duplicateValues" dxfId="473" priority="142"/>
  </conditionalFormatting>
  <conditionalFormatting sqref="K183:K188">
    <cfRule type="duplicateValues" dxfId="472" priority="582"/>
    <cfRule type="duplicateValues" dxfId="471" priority="583"/>
    <cfRule type="duplicateValues" dxfId="470" priority="584" stopIfTrue="1"/>
    <cfRule type="duplicateValues" dxfId="469" priority="585"/>
    <cfRule type="duplicateValues" dxfId="468" priority="586"/>
    <cfRule type="duplicateValues" dxfId="467" priority="587" stopIfTrue="1"/>
    <cfRule type="duplicateValues" dxfId="466" priority="588"/>
    <cfRule type="duplicateValues" dxfId="465" priority="589"/>
    <cfRule type="duplicateValues" dxfId="464" priority="590"/>
  </conditionalFormatting>
  <conditionalFormatting sqref="K184:K188">
    <cfRule type="duplicateValues" dxfId="463" priority="579"/>
    <cfRule type="duplicateValues" dxfId="462" priority="580"/>
    <cfRule type="duplicateValues" dxfId="461" priority="581" stopIfTrue="1"/>
  </conditionalFormatting>
  <conditionalFormatting sqref="K187:K188">
    <cfRule type="duplicateValues" dxfId="460" priority="21"/>
    <cfRule type="duplicateValues" dxfId="459" priority="22"/>
    <cfRule type="duplicateValues" dxfId="458" priority="23" stopIfTrue="1"/>
    <cfRule type="duplicateValues" dxfId="457" priority="24"/>
    <cfRule type="duplicateValues" dxfId="456" priority="25"/>
    <cfRule type="duplicateValues" dxfId="455" priority="26" stopIfTrue="1"/>
    <cfRule type="duplicateValues" dxfId="454" priority="27"/>
    <cfRule type="duplicateValues" dxfId="453" priority="28"/>
    <cfRule type="duplicateValues" dxfId="452" priority="29"/>
  </conditionalFormatting>
  <conditionalFormatting sqref="K192 K195:K198">
    <cfRule type="duplicateValues" dxfId="451" priority="704"/>
    <cfRule type="duplicateValues" dxfId="450" priority="705"/>
    <cfRule type="duplicateValues" dxfId="449" priority="706" stopIfTrue="1"/>
  </conditionalFormatting>
  <conditionalFormatting sqref="K202:K205">
    <cfRule type="duplicateValues" dxfId="448" priority="524" stopIfTrue="1"/>
  </conditionalFormatting>
  <conditionalFormatting sqref="K202:K219">
    <cfRule type="duplicateValues" dxfId="447" priority="517"/>
  </conditionalFormatting>
  <conditionalFormatting sqref="K206">
    <cfRule type="duplicateValues" dxfId="446" priority="530"/>
    <cfRule type="duplicateValues" dxfId="445" priority="531"/>
    <cfRule type="duplicateValues" dxfId="444" priority="532"/>
    <cfRule type="duplicateValues" dxfId="443" priority="533" stopIfTrue="1"/>
    <cfRule type="duplicateValues" dxfId="442" priority="534"/>
    <cfRule type="duplicateValues" dxfId="441" priority="535"/>
    <cfRule type="duplicateValues" dxfId="440" priority="536"/>
    <cfRule type="duplicateValues" dxfId="439" priority="537"/>
    <cfRule type="duplicateValues" dxfId="438" priority="538" stopIfTrue="1"/>
  </conditionalFormatting>
  <conditionalFormatting sqref="K207:K208">
    <cfRule type="duplicateValues" dxfId="437" priority="513"/>
    <cfRule type="duplicateValues" dxfId="436" priority="514"/>
    <cfRule type="duplicateValues" dxfId="435" priority="515" stopIfTrue="1"/>
  </conditionalFormatting>
  <conditionalFormatting sqref="K207:K219 K202:K205">
    <cfRule type="duplicateValues" dxfId="434" priority="527"/>
    <cfRule type="duplicateValues" dxfId="433" priority="528"/>
    <cfRule type="duplicateValues" dxfId="432" priority="529"/>
  </conditionalFormatting>
  <conditionalFormatting sqref="K208">
    <cfRule type="duplicateValues" dxfId="431" priority="501"/>
    <cfRule type="duplicateValues" dxfId="430" priority="502"/>
    <cfRule type="duplicateValues" dxfId="429" priority="503" stopIfTrue="1"/>
  </conditionalFormatting>
  <conditionalFormatting sqref="K209">
    <cfRule type="duplicateValues" dxfId="428" priority="507"/>
    <cfRule type="duplicateValues" dxfId="427" priority="508"/>
    <cfRule type="duplicateValues" dxfId="426" priority="509" stopIfTrue="1"/>
  </conditionalFormatting>
  <conditionalFormatting sqref="K210">
    <cfRule type="duplicateValues" dxfId="425" priority="495"/>
    <cfRule type="duplicateValues" dxfId="424" priority="496"/>
    <cfRule type="duplicateValues" dxfId="423" priority="497" stopIfTrue="1"/>
  </conditionalFormatting>
  <conditionalFormatting sqref="K211:K212">
    <cfRule type="duplicateValues" dxfId="422" priority="504"/>
    <cfRule type="duplicateValues" dxfId="421" priority="505"/>
    <cfRule type="duplicateValues" dxfId="420" priority="506" stopIfTrue="1"/>
  </conditionalFormatting>
  <conditionalFormatting sqref="K212">
    <cfRule type="duplicateValues" dxfId="419" priority="489"/>
    <cfRule type="duplicateValues" dxfId="418" priority="490"/>
    <cfRule type="duplicateValues" dxfId="417" priority="491" stopIfTrue="1"/>
  </conditionalFormatting>
  <conditionalFormatting sqref="K213">
    <cfRule type="duplicateValues" dxfId="416" priority="483"/>
    <cfRule type="duplicateValues" dxfId="415" priority="484"/>
    <cfRule type="duplicateValues" dxfId="414" priority="485" stopIfTrue="1"/>
    <cfRule type="duplicateValues" dxfId="413" priority="486"/>
    <cfRule type="duplicateValues" dxfId="412" priority="487"/>
    <cfRule type="duplicateValues" dxfId="411" priority="488" stopIfTrue="1"/>
  </conditionalFormatting>
  <conditionalFormatting sqref="K214 K202:K205">
    <cfRule type="duplicateValues" dxfId="410" priority="525"/>
  </conditionalFormatting>
  <conditionalFormatting sqref="K214">
    <cfRule type="duplicateValues" dxfId="409" priority="516" stopIfTrue="1"/>
    <cfRule type="duplicateValues" dxfId="408" priority="526"/>
  </conditionalFormatting>
  <conditionalFormatting sqref="K215">
    <cfRule type="duplicateValues" dxfId="407" priority="498"/>
    <cfRule type="duplicateValues" dxfId="406" priority="499"/>
    <cfRule type="duplicateValues" dxfId="405" priority="500" stopIfTrue="1"/>
  </conditionalFormatting>
  <conditionalFormatting sqref="K216">
    <cfRule type="duplicateValues" dxfId="404" priority="510"/>
    <cfRule type="duplicateValues" dxfId="403" priority="511"/>
    <cfRule type="duplicateValues" dxfId="402" priority="512" stopIfTrue="1"/>
  </conditionalFormatting>
  <conditionalFormatting sqref="K217">
    <cfRule type="duplicateValues" dxfId="401" priority="492"/>
    <cfRule type="duplicateValues" dxfId="400" priority="493"/>
    <cfRule type="duplicateValues" dxfId="399" priority="494" stopIfTrue="1"/>
  </conditionalFormatting>
  <conditionalFormatting sqref="K218:K219">
    <cfRule type="duplicateValues" dxfId="398" priority="518"/>
    <cfRule type="duplicateValues" dxfId="397" priority="519"/>
    <cfRule type="duplicateValues" dxfId="396" priority="520" stopIfTrue="1"/>
  </conditionalFormatting>
  <conditionalFormatting sqref="K219">
    <cfRule type="duplicateValues" dxfId="395" priority="521"/>
    <cfRule type="duplicateValues" dxfId="394" priority="522"/>
    <cfRule type="duplicateValues" dxfId="393" priority="523" stopIfTrue="1"/>
  </conditionalFormatting>
  <conditionalFormatting sqref="K221">
    <cfRule type="duplicateValues" dxfId="392" priority="451"/>
    <cfRule type="duplicateValues" dxfId="391" priority="452"/>
    <cfRule type="duplicateValues" dxfId="390" priority="453"/>
    <cfRule type="duplicateValues" dxfId="389" priority="454"/>
    <cfRule type="duplicateValues" dxfId="388" priority="455"/>
    <cfRule type="duplicateValues" dxfId="387" priority="456" stopIfTrue="1"/>
  </conditionalFormatting>
  <conditionalFormatting sqref="K221:K224 K226:K228">
    <cfRule type="duplicateValues" dxfId="386" priority="475"/>
  </conditionalFormatting>
  <conditionalFormatting sqref="K222 K224 K226:K228">
    <cfRule type="duplicateValues" dxfId="385" priority="480"/>
    <cfRule type="duplicateValues" dxfId="384" priority="481"/>
    <cfRule type="duplicateValues" dxfId="383" priority="482"/>
  </conditionalFormatting>
  <conditionalFormatting sqref="K222">
    <cfRule type="duplicateValues" dxfId="382" priority="476" stopIfTrue="1"/>
    <cfRule type="duplicateValues" dxfId="381" priority="478"/>
    <cfRule type="duplicateValues" dxfId="380" priority="479"/>
  </conditionalFormatting>
  <conditionalFormatting sqref="K223">
    <cfRule type="duplicateValues" dxfId="379" priority="445"/>
    <cfRule type="duplicateValues" dxfId="378" priority="446"/>
    <cfRule type="duplicateValues" dxfId="377" priority="447"/>
    <cfRule type="duplicateValues" dxfId="376" priority="448"/>
    <cfRule type="duplicateValues" dxfId="375" priority="449" stopIfTrue="1"/>
    <cfRule type="duplicateValues" dxfId="374" priority="450"/>
  </conditionalFormatting>
  <conditionalFormatting sqref="K224">
    <cfRule type="duplicateValues" dxfId="373" priority="457"/>
    <cfRule type="duplicateValues" dxfId="372" priority="458"/>
    <cfRule type="duplicateValues" dxfId="371" priority="459" stopIfTrue="1"/>
    <cfRule type="duplicateValues" dxfId="370" priority="460"/>
    <cfRule type="duplicateValues" dxfId="369" priority="461"/>
    <cfRule type="duplicateValues" dxfId="368" priority="462" stopIfTrue="1"/>
    <cfRule type="duplicateValues" dxfId="367" priority="472"/>
    <cfRule type="duplicateValues" dxfId="366" priority="473"/>
    <cfRule type="duplicateValues" dxfId="365" priority="474" stopIfTrue="1"/>
  </conditionalFormatting>
  <conditionalFormatting sqref="K226">
    <cfRule type="duplicateValues" dxfId="364" priority="469"/>
    <cfRule type="duplicateValues" dxfId="363" priority="470"/>
    <cfRule type="duplicateValues" dxfId="362" priority="471" stopIfTrue="1"/>
  </conditionalFormatting>
  <conditionalFormatting sqref="K227">
    <cfRule type="duplicateValues" dxfId="361" priority="466"/>
    <cfRule type="duplicateValues" dxfId="360" priority="467"/>
    <cfRule type="duplicateValues" dxfId="359" priority="468" stopIfTrue="1"/>
  </conditionalFormatting>
  <conditionalFormatting sqref="K228">
    <cfRule type="duplicateValues" dxfId="358" priority="463"/>
    <cfRule type="duplicateValues" dxfId="357" priority="464"/>
    <cfRule type="duplicateValues" dxfId="356" priority="465" stopIfTrue="1"/>
  </conditionalFormatting>
  <conditionalFormatting sqref="K235:K243">
    <cfRule type="duplicateValues" dxfId="355" priority="825"/>
    <cfRule type="duplicateValues" dxfId="354" priority="826"/>
    <cfRule type="duplicateValues" dxfId="353" priority="827" stopIfTrue="1"/>
    <cfRule type="duplicateValues" dxfId="352" priority="828"/>
    <cfRule type="duplicateValues" dxfId="351" priority="829"/>
    <cfRule type="duplicateValues" dxfId="350" priority="830"/>
    <cfRule type="duplicateValues" dxfId="349" priority="831"/>
  </conditionalFormatting>
  <conditionalFormatting sqref="K246:K251">
    <cfRule type="duplicateValues" dxfId="348" priority="818"/>
    <cfRule type="duplicateValues" dxfId="347" priority="819"/>
    <cfRule type="duplicateValues" dxfId="346" priority="820" stopIfTrue="1"/>
  </conditionalFormatting>
  <conditionalFormatting sqref="K246:K252">
    <cfRule type="duplicateValues" dxfId="345" priority="821"/>
    <cfRule type="duplicateValues" dxfId="344" priority="822"/>
    <cfRule type="duplicateValues" dxfId="343" priority="823"/>
    <cfRule type="duplicateValues" dxfId="342" priority="824"/>
  </conditionalFormatting>
  <conditionalFormatting sqref="K252">
    <cfRule type="duplicateValues" dxfId="341" priority="815"/>
    <cfRule type="duplicateValues" dxfId="340" priority="816"/>
    <cfRule type="duplicateValues" dxfId="339" priority="817" stopIfTrue="1"/>
  </conditionalFormatting>
  <conditionalFormatting sqref="K266">
    <cfRule type="duplicateValues" dxfId="338" priority="357"/>
    <cfRule type="duplicateValues" dxfId="337" priority="358"/>
    <cfRule type="duplicateValues" dxfId="336" priority="359"/>
    <cfRule type="duplicateValues" dxfId="335" priority="360"/>
    <cfRule type="duplicateValues" dxfId="334" priority="361"/>
    <cfRule type="duplicateValues" dxfId="333" priority="362" stopIfTrue="1"/>
  </conditionalFormatting>
  <conditionalFormatting sqref="K267">
    <cfRule type="duplicateValues" dxfId="332" priority="334"/>
    <cfRule type="duplicateValues" dxfId="331" priority="335"/>
    <cfRule type="duplicateValues" dxfId="330" priority="336"/>
    <cfRule type="duplicateValues" dxfId="329" priority="337"/>
    <cfRule type="duplicateValues" dxfId="328" priority="338"/>
    <cfRule type="duplicateValues" dxfId="327" priority="339" stopIfTrue="1"/>
  </conditionalFormatting>
  <conditionalFormatting sqref="K267:K272">
    <cfRule type="duplicateValues" dxfId="326" priority="316"/>
    <cfRule type="duplicateValues" dxfId="325" priority="317"/>
    <cfRule type="duplicateValues" dxfId="324" priority="318"/>
    <cfRule type="duplicateValues" dxfId="323" priority="319"/>
    <cfRule type="duplicateValues" dxfId="322" priority="320"/>
    <cfRule type="duplicateValues" dxfId="321" priority="321" stopIfTrue="1"/>
  </conditionalFormatting>
  <conditionalFormatting sqref="K268">
    <cfRule type="duplicateValues" dxfId="320" priority="322"/>
    <cfRule type="duplicateValues" dxfId="319" priority="323"/>
    <cfRule type="duplicateValues" dxfId="318" priority="324"/>
    <cfRule type="duplicateValues" dxfId="317" priority="325"/>
    <cfRule type="duplicateValues" dxfId="316" priority="326"/>
    <cfRule type="duplicateValues" dxfId="315" priority="327" stopIfTrue="1"/>
  </conditionalFormatting>
  <conditionalFormatting sqref="K269">
    <cfRule type="duplicateValues" dxfId="314" priority="328"/>
    <cfRule type="duplicateValues" dxfId="313" priority="329"/>
    <cfRule type="duplicateValues" dxfId="312" priority="330"/>
    <cfRule type="duplicateValues" dxfId="311" priority="331"/>
    <cfRule type="duplicateValues" dxfId="310" priority="332"/>
    <cfRule type="duplicateValues" dxfId="309" priority="333" stopIfTrue="1"/>
  </conditionalFormatting>
  <conditionalFormatting sqref="K271">
    <cfRule type="duplicateValues" dxfId="308" priority="310"/>
    <cfRule type="duplicateValues" dxfId="307" priority="311"/>
    <cfRule type="duplicateValues" dxfId="306" priority="312"/>
    <cfRule type="duplicateValues" dxfId="305" priority="313"/>
    <cfRule type="duplicateValues" dxfId="304" priority="314"/>
    <cfRule type="duplicateValues" dxfId="303" priority="315" stopIfTrue="1"/>
  </conditionalFormatting>
  <conditionalFormatting sqref="K272">
    <cfRule type="duplicateValues" dxfId="302" priority="304"/>
    <cfRule type="duplicateValues" dxfId="301" priority="305"/>
    <cfRule type="duplicateValues" dxfId="300" priority="306"/>
    <cfRule type="duplicateValues" dxfId="299" priority="307"/>
    <cfRule type="duplicateValues" dxfId="298" priority="308"/>
    <cfRule type="duplicateValues" dxfId="297" priority="309" stopIfTrue="1"/>
  </conditionalFormatting>
  <conditionalFormatting sqref="K273">
    <cfRule type="duplicateValues" dxfId="296" priority="11"/>
    <cfRule type="duplicateValues" dxfId="295" priority="12"/>
    <cfRule type="duplicateValues" dxfId="294" priority="13"/>
    <cfRule type="duplicateValues" dxfId="293" priority="14"/>
    <cfRule type="duplicateValues" dxfId="292" priority="15" stopIfTrue="1"/>
    <cfRule type="duplicateValues" dxfId="291" priority="16"/>
    <cfRule type="duplicateValues" dxfId="290" priority="17"/>
    <cfRule type="duplicateValues" dxfId="289" priority="18"/>
    <cfRule type="duplicateValues" dxfId="288" priority="19"/>
    <cfRule type="duplicateValues" dxfId="287" priority="20" stopIfTrue="1"/>
  </conditionalFormatting>
  <conditionalFormatting sqref="K274">
    <cfRule type="duplicateValues" dxfId="286" priority="262"/>
    <cfRule type="duplicateValues" dxfId="285" priority="263"/>
    <cfRule type="duplicateValues" dxfId="284" priority="264"/>
    <cfRule type="duplicateValues" dxfId="283" priority="265"/>
    <cfRule type="duplicateValues" dxfId="282" priority="266"/>
    <cfRule type="duplicateValues" dxfId="281" priority="267" stopIfTrue="1"/>
    <cfRule type="duplicateValues" dxfId="280" priority="298"/>
    <cfRule type="duplicateValues" dxfId="279" priority="299"/>
    <cfRule type="duplicateValues" dxfId="278" priority="300"/>
    <cfRule type="duplicateValues" dxfId="277" priority="301"/>
    <cfRule type="duplicateValues" dxfId="276" priority="302"/>
    <cfRule type="duplicateValues" dxfId="275" priority="303" stopIfTrue="1"/>
  </conditionalFormatting>
  <conditionalFormatting sqref="K275">
    <cfRule type="duplicateValues" dxfId="274" priority="4347"/>
    <cfRule type="duplicateValues" dxfId="273" priority="4348"/>
    <cfRule type="duplicateValues" dxfId="272" priority="4349"/>
    <cfRule type="duplicateValues" dxfId="271" priority="4350"/>
    <cfRule type="duplicateValues" dxfId="270" priority="4351"/>
    <cfRule type="duplicateValues" dxfId="269" priority="4352" stopIfTrue="1"/>
  </conditionalFormatting>
  <conditionalFormatting sqref="K276">
    <cfRule type="duplicateValues" dxfId="268" priority="345"/>
    <cfRule type="duplicateValues" dxfId="267" priority="346"/>
    <cfRule type="duplicateValues" dxfId="266" priority="347"/>
    <cfRule type="duplicateValues" dxfId="265" priority="348"/>
    <cfRule type="duplicateValues" dxfId="264" priority="349"/>
    <cfRule type="duplicateValues" dxfId="263" priority="350" stopIfTrue="1"/>
  </conditionalFormatting>
  <conditionalFormatting sqref="K278">
    <cfRule type="duplicateValues" dxfId="262" priority="5190"/>
    <cfRule type="duplicateValues" dxfId="261" priority="5191"/>
    <cfRule type="duplicateValues" dxfId="260" priority="5192"/>
    <cfRule type="duplicateValues" dxfId="259" priority="5193"/>
    <cfRule type="duplicateValues" dxfId="258" priority="5194"/>
    <cfRule type="duplicateValues" dxfId="257" priority="5195" stopIfTrue="1"/>
  </conditionalFormatting>
  <conditionalFormatting sqref="K279">
    <cfRule type="duplicateValues" dxfId="256" priority="292"/>
    <cfRule type="duplicateValues" dxfId="255" priority="293"/>
    <cfRule type="duplicateValues" dxfId="254" priority="294"/>
    <cfRule type="duplicateValues" dxfId="253" priority="295"/>
    <cfRule type="duplicateValues" dxfId="252" priority="296"/>
    <cfRule type="duplicateValues" dxfId="251" priority="297" stopIfTrue="1"/>
  </conditionalFormatting>
  <conditionalFormatting sqref="K280:K284">
    <cfRule type="duplicateValues" dxfId="250" priority="366"/>
  </conditionalFormatting>
  <conditionalFormatting sqref="K285">
    <cfRule type="duplicateValues" dxfId="249" priority="268"/>
    <cfRule type="duplicateValues" dxfId="248" priority="269"/>
    <cfRule type="duplicateValues" dxfId="247" priority="270" stopIfTrue="1"/>
    <cfRule type="duplicateValues" dxfId="246" priority="271"/>
    <cfRule type="duplicateValues" dxfId="245" priority="272"/>
    <cfRule type="duplicateValues" dxfId="244" priority="273" stopIfTrue="1"/>
    <cfRule type="duplicateValues" dxfId="243" priority="274"/>
    <cfRule type="duplicateValues" dxfId="242" priority="275"/>
    <cfRule type="duplicateValues" dxfId="241" priority="276" stopIfTrue="1"/>
    <cfRule type="duplicateValues" dxfId="240" priority="277"/>
    <cfRule type="duplicateValues" dxfId="239" priority="278"/>
    <cfRule type="duplicateValues" dxfId="238" priority="279"/>
  </conditionalFormatting>
  <conditionalFormatting sqref="K286">
    <cfRule type="duplicateValues" dxfId="237" priority="340"/>
    <cfRule type="duplicateValues" dxfId="236" priority="341"/>
    <cfRule type="duplicateValues" dxfId="235" priority="342"/>
    <cfRule type="duplicateValues" dxfId="234" priority="343"/>
    <cfRule type="duplicateValues" dxfId="233" priority="344" stopIfTrue="1"/>
  </conditionalFormatting>
  <conditionalFormatting sqref="K287">
    <cfRule type="duplicateValues" dxfId="232" priority="286"/>
    <cfRule type="duplicateValues" dxfId="231" priority="287"/>
    <cfRule type="duplicateValues" dxfId="230" priority="288"/>
    <cfRule type="duplicateValues" dxfId="229" priority="289"/>
    <cfRule type="duplicateValues" dxfId="228" priority="290"/>
    <cfRule type="duplicateValues" dxfId="227" priority="291" stopIfTrue="1"/>
  </conditionalFormatting>
  <conditionalFormatting sqref="K291">
    <cfRule type="duplicateValues" dxfId="226" priority="256"/>
    <cfRule type="duplicateValues" dxfId="225" priority="257"/>
    <cfRule type="duplicateValues" dxfId="224" priority="258"/>
    <cfRule type="duplicateValues" dxfId="223" priority="259"/>
    <cfRule type="duplicateValues" dxfId="222" priority="260"/>
    <cfRule type="duplicateValues" dxfId="221" priority="261" stopIfTrue="1"/>
  </conditionalFormatting>
  <conditionalFormatting sqref="K292 K136:K163 K165:K188 K192 K195:K198">
    <cfRule type="duplicateValues" dxfId="220" priority="5080"/>
  </conditionalFormatting>
  <conditionalFormatting sqref="K292 K180 K140 K150 K159:K163 K198 K166:K173">
    <cfRule type="duplicateValues" dxfId="219" priority="708" stopIfTrue="1"/>
    <cfRule type="duplicateValues" dxfId="218" priority="709"/>
  </conditionalFormatting>
  <conditionalFormatting sqref="K292 K180 K150 K140:K141 K159:K163 K166:K173 K184:K188 K192 K195:K198">
    <cfRule type="duplicateValues" dxfId="217" priority="711"/>
    <cfRule type="duplicateValues" dxfId="216" priority="712"/>
    <cfRule type="duplicateValues" dxfId="215" priority="713"/>
  </conditionalFormatting>
  <conditionalFormatting sqref="K293:K294 K278:K290 K266:K272 K274:K276">
    <cfRule type="duplicateValues" dxfId="214" priority="4344"/>
  </conditionalFormatting>
  <conditionalFormatting sqref="K293:K294 K280:K284 K288:K290">
    <cfRule type="duplicateValues" dxfId="213" priority="364" stopIfTrue="1"/>
    <cfRule type="duplicateValues" dxfId="212" priority="365"/>
  </conditionalFormatting>
  <conditionalFormatting sqref="K293:K294 K280:K285 K288:K290">
    <cfRule type="duplicateValues" dxfId="211" priority="367"/>
    <cfRule type="duplicateValues" dxfId="210" priority="368"/>
  </conditionalFormatting>
  <conditionalFormatting sqref="K293:K294 K280:K286 K288:K290">
    <cfRule type="duplicateValues" dxfId="209" priority="369"/>
  </conditionalFormatting>
  <conditionalFormatting sqref="K295">
    <cfRule type="duplicateValues" dxfId="208" priority="384"/>
    <cfRule type="duplicateValues" dxfId="207" priority="385"/>
    <cfRule type="duplicateValues" dxfId="206" priority="386"/>
    <cfRule type="duplicateValues" dxfId="205" priority="387"/>
    <cfRule type="duplicateValues" dxfId="204" priority="388"/>
    <cfRule type="duplicateValues" dxfId="203" priority="389" stopIfTrue="1"/>
  </conditionalFormatting>
  <conditionalFormatting sqref="K296">
    <cfRule type="duplicateValues" dxfId="202" priority="378"/>
    <cfRule type="duplicateValues" dxfId="201" priority="379"/>
    <cfRule type="duplicateValues" dxfId="200" priority="380"/>
    <cfRule type="duplicateValues" dxfId="199" priority="381"/>
    <cfRule type="duplicateValues" dxfId="198" priority="382"/>
    <cfRule type="duplicateValues" dxfId="197" priority="383" stopIfTrue="1"/>
  </conditionalFormatting>
  <conditionalFormatting sqref="K297 K398 K299">
    <cfRule type="duplicateValues" dxfId="196" priority="406" stopIfTrue="1"/>
    <cfRule type="duplicateValues" dxfId="195" priority="408"/>
  </conditionalFormatting>
  <conditionalFormatting sqref="K297 K398 K401:K402 K299">
    <cfRule type="duplicateValues" dxfId="194" priority="407"/>
  </conditionalFormatting>
  <conditionalFormatting sqref="K297 K398:K402 K299">
    <cfRule type="duplicateValues" dxfId="193" priority="409"/>
    <cfRule type="duplicateValues" dxfId="192" priority="410"/>
    <cfRule type="duplicateValues" dxfId="191" priority="411"/>
  </conditionalFormatting>
  <conditionalFormatting sqref="K298">
    <cfRule type="duplicateValues" dxfId="190" priority="1"/>
    <cfRule type="duplicateValues" dxfId="189" priority="2"/>
    <cfRule type="duplicateValues" dxfId="188" priority="3"/>
    <cfRule type="duplicateValues" dxfId="187" priority="4"/>
    <cfRule type="duplicateValues" dxfId="186" priority="5" stopIfTrue="1"/>
    <cfRule type="duplicateValues" dxfId="185" priority="6"/>
    <cfRule type="duplicateValues" dxfId="184" priority="7"/>
    <cfRule type="duplicateValues" dxfId="183" priority="8"/>
    <cfRule type="duplicateValues" dxfId="182" priority="9"/>
    <cfRule type="duplicateValues" dxfId="181" priority="10" stopIfTrue="1"/>
  </conditionalFormatting>
  <conditionalFormatting sqref="K301">
    <cfRule type="duplicateValues" dxfId="180" priority="838" stopIfTrue="1"/>
  </conditionalFormatting>
  <conditionalFormatting sqref="K303">
    <cfRule type="duplicateValues" dxfId="179" priority="837" stopIfTrue="1"/>
  </conditionalFormatting>
  <conditionalFormatting sqref="K305">
    <cfRule type="duplicateValues" dxfId="178" priority="836" stopIfTrue="1"/>
  </conditionalFormatting>
  <conditionalFormatting sqref="K307">
    <cfRule type="duplicateValues" dxfId="177" priority="832" stopIfTrue="1"/>
    <cfRule type="duplicateValues" dxfId="176" priority="833"/>
    <cfRule type="duplicateValues" dxfId="175" priority="834"/>
    <cfRule type="duplicateValues" dxfId="174" priority="835" stopIfTrue="1"/>
  </conditionalFormatting>
  <conditionalFormatting sqref="K315 K554:K556">
    <cfRule type="duplicateValues" dxfId="173" priority="4935"/>
    <cfRule type="duplicateValues" dxfId="172" priority="4937" stopIfTrue="1"/>
    <cfRule type="duplicateValues" dxfId="171" priority="4938"/>
    <cfRule type="duplicateValues" dxfId="170" priority="4939"/>
    <cfRule type="duplicateValues" dxfId="169" priority="4940"/>
    <cfRule type="duplicateValues" dxfId="168" priority="4945"/>
    <cfRule type="duplicateValues" dxfId="167" priority="4946"/>
  </conditionalFormatting>
  <conditionalFormatting sqref="K317:K323">
    <cfRule type="duplicateValues" dxfId="166" priority="438"/>
    <cfRule type="duplicateValues" dxfId="165" priority="439" stopIfTrue="1"/>
    <cfRule type="duplicateValues" dxfId="164" priority="440"/>
    <cfRule type="duplicateValues" dxfId="163" priority="441"/>
    <cfRule type="duplicateValues" dxfId="162" priority="442"/>
    <cfRule type="duplicateValues" dxfId="161" priority="443"/>
    <cfRule type="duplicateValues" dxfId="160" priority="444"/>
  </conditionalFormatting>
  <conditionalFormatting sqref="K324:K326">
    <cfRule type="duplicateValues" dxfId="159" priority="44"/>
    <cfRule type="duplicateValues" dxfId="158" priority="45" stopIfTrue="1"/>
    <cfRule type="duplicateValues" dxfId="157" priority="46"/>
    <cfRule type="duplicateValues" dxfId="156" priority="47"/>
    <cfRule type="duplicateValues" dxfId="155" priority="48"/>
    <cfRule type="duplicateValues" dxfId="154" priority="49"/>
    <cfRule type="duplicateValues" dxfId="153" priority="50"/>
  </conditionalFormatting>
  <conditionalFormatting sqref="K328:K359 K361:K367 K369:K371">
    <cfRule type="duplicateValues" dxfId="152" priority="371"/>
    <cfRule type="duplicateValues" dxfId="151" priority="372" stopIfTrue="1"/>
    <cfRule type="duplicateValues" dxfId="150" priority="373"/>
    <cfRule type="duplicateValues" dxfId="149" priority="374"/>
    <cfRule type="duplicateValues" dxfId="148" priority="375"/>
    <cfRule type="duplicateValues" dxfId="147" priority="376"/>
    <cfRule type="duplicateValues" dxfId="146" priority="377"/>
  </conditionalFormatting>
  <conditionalFormatting sqref="K354">
    <cfRule type="duplicateValues" dxfId="145" priority="370"/>
  </conditionalFormatting>
  <conditionalFormatting sqref="K360">
    <cfRule type="duplicateValues" dxfId="144" priority="37"/>
    <cfRule type="duplicateValues" dxfId="143" priority="38" stopIfTrue="1"/>
    <cfRule type="duplicateValues" dxfId="142" priority="39"/>
    <cfRule type="duplicateValues" dxfId="141" priority="40"/>
    <cfRule type="duplicateValues" dxfId="140" priority="41"/>
    <cfRule type="duplicateValues" dxfId="139" priority="42"/>
    <cfRule type="duplicateValues" dxfId="138" priority="43"/>
  </conditionalFormatting>
  <conditionalFormatting sqref="K368">
    <cfRule type="duplicateValues" dxfId="137" priority="30"/>
    <cfRule type="duplicateValues" dxfId="136" priority="31" stopIfTrue="1"/>
    <cfRule type="duplicateValues" dxfId="135" priority="32"/>
    <cfRule type="duplicateValues" dxfId="134" priority="33"/>
    <cfRule type="duplicateValues" dxfId="133" priority="34"/>
    <cfRule type="duplicateValues" dxfId="132" priority="35"/>
    <cfRule type="duplicateValues" dxfId="131" priority="36"/>
  </conditionalFormatting>
  <conditionalFormatting sqref="K373:K390">
    <cfRule type="duplicateValues" dxfId="130" priority="431"/>
    <cfRule type="duplicateValues" dxfId="129" priority="435"/>
    <cfRule type="duplicateValues" dxfId="128" priority="436"/>
    <cfRule type="duplicateValues" dxfId="127" priority="437"/>
  </conditionalFormatting>
  <conditionalFormatting sqref="K375:K376">
    <cfRule type="duplicateValues" dxfId="126" priority="426"/>
    <cfRule type="duplicateValues" dxfId="125" priority="427"/>
    <cfRule type="duplicateValues" dxfId="124" priority="428" stopIfTrue="1"/>
  </conditionalFormatting>
  <conditionalFormatting sqref="K377:K390 K373:K374">
    <cfRule type="duplicateValues" dxfId="123" priority="433"/>
  </conditionalFormatting>
  <conditionalFormatting sqref="K377:K390">
    <cfRule type="duplicateValues" dxfId="122" priority="434"/>
  </conditionalFormatting>
  <conditionalFormatting sqref="K387">
    <cfRule type="duplicateValues" dxfId="121" priority="430" stopIfTrue="1"/>
  </conditionalFormatting>
  <conditionalFormatting sqref="K388:K389">
    <cfRule type="duplicateValues" dxfId="120" priority="429" stopIfTrue="1"/>
  </conditionalFormatting>
  <conditionalFormatting sqref="K390 K377:K386 K373:K374">
    <cfRule type="duplicateValues" dxfId="119" priority="432" stopIfTrue="1"/>
  </conditionalFormatting>
  <conditionalFormatting sqref="K392:K393">
    <cfRule type="duplicateValues" dxfId="118" priority="419"/>
    <cfRule type="duplicateValues" dxfId="117" priority="420" stopIfTrue="1"/>
    <cfRule type="duplicateValues" dxfId="116" priority="421"/>
    <cfRule type="duplicateValues" dxfId="115" priority="422"/>
    <cfRule type="duplicateValues" dxfId="114" priority="423"/>
    <cfRule type="duplicateValues" dxfId="113" priority="424"/>
    <cfRule type="duplicateValues" dxfId="112" priority="425"/>
  </conditionalFormatting>
  <conditionalFormatting sqref="K395:K396">
    <cfRule type="duplicateValues" dxfId="111" priority="412"/>
    <cfRule type="duplicateValues" dxfId="110" priority="413" stopIfTrue="1"/>
    <cfRule type="duplicateValues" dxfId="109" priority="414"/>
    <cfRule type="duplicateValues" dxfId="108" priority="415"/>
    <cfRule type="duplicateValues" dxfId="107" priority="416"/>
    <cfRule type="duplicateValues" dxfId="106" priority="417"/>
    <cfRule type="duplicateValues" dxfId="105" priority="418"/>
  </conditionalFormatting>
  <conditionalFormatting sqref="K398:K403 K295:K297 K299">
    <cfRule type="duplicateValues" dxfId="104" priority="405"/>
  </conditionalFormatting>
  <conditionalFormatting sqref="K399:K400">
    <cfRule type="duplicateValues" dxfId="103" priority="398"/>
    <cfRule type="duplicateValues" dxfId="102" priority="399"/>
    <cfRule type="duplicateValues" dxfId="101" priority="400" stopIfTrue="1"/>
  </conditionalFormatting>
  <conditionalFormatting sqref="K401">
    <cfRule type="duplicateValues" dxfId="100" priority="401"/>
    <cfRule type="duplicateValues" dxfId="99" priority="402" stopIfTrue="1"/>
  </conditionalFormatting>
  <conditionalFormatting sqref="K402">
    <cfRule type="duplicateValues" dxfId="98" priority="396"/>
    <cfRule type="duplicateValues" dxfId="97" priority="397" stopIfTrue="1"/>
    <cfRule type="duplicateValues" dxfId="96" priority="403"/>
    <cfRule type="duplicateValues" dxfId="95" priority="404" stopIfTrue="1"/>
  </conditionalFormatting>
  <conditionalFormatting sqref="K403">
    <cfRule type="duplicateValues" dxfId="94" priority="390"/>
    <cfRule type="duplicateValues" dxfId="93" priority="391"/>
    <cfRule type="duplicateValues" dxfId="92" priority="392"/>
    <cfRule type="duplicateValues" dxfId="91" priority="393"/>
    <cfRule type="duplicateValues" dxfId="90" priority="394"/>
    <cfRule type="duplicateValues" dxfId="89" priority="395" stopIfTrue="1"/>
  </conditionalFormatting>
  <conditionalFormatting sqref="K405:K407 K421:K428 K430:K435 K443:K446 K437:K441 K448">
    <cfRule type="duplicateValues" dxfId="88" priority="4386" stopIfTrue="1"/>
  </conditionalFormatting>
  <conditionalFormatting sqref="K405:K410 K421:K428 K430:K435 K443:K446 K437:K441 K448">
    <cfRule type="duplicateValues" dxfId="87" priority="4391"/>
  </conditionalFormatting>
  <conditionalFormatting sqref="K405:K435 K437:K446 K448">
    <cfRule type="duplicateValues" dxfId="86" priority="4381"/>
    <cfRule type="duplicateValues" dxfId="85" priority="4382"/>
    <cfRule type="duplicateValues" dxfId="84" priority="4383"/>
    <cfRule type="duplicateValues" dxfId="83" priority="4384"/>
    <cfRule type="duplicateValues" dxfId="82" priority="4385"/>
  </conditionalFormatting>
  <conditionalFormatting sqref="K408:K410">
    <cfRule type="duplicateValues" dxfId="81" priority="248" stopIfTrue="1"/>
  </conditionalFormatting>
  <conditionalFormatting sqref="K411:K419">
    <cfRule type="containsBlanks" dxfId="80" priority="243">
      <formula>LEN(TRIM(K411))=0</formula>
    </cfRule>
  </conditionalFormatting>
  <conditionalFormatting sqref="K420">
    <cfRule type="duplicateValues" dxfId="79" priority="244"/>
    <cfRule type="duplicateValues" dxfId="78" priority="245" stopIfTrue="1"/>
  </conditionalFormatting>
  <conditionalFormatting sqref="K429">
    <cfRule type="duplicateValues" dxfId="77" priority="246"/>
    <cfRule type="duplicateValues" dxfId="76" priority="247" stopIfTrue="1"/>
  </conditionalFormatting>
  <conditionalFormatting sqref="K442">
    <cfRule type="duplicateValues" dxfId="75" priority="241"/>
    <cfRule type="duplicateValues" dxfId="74" priority="242" stopIfTrue="1"/>
  </conditionalFormatting>
  <conditionalFormatting sqref="K452:K460">
    <cfRule type="duplicateValues" dxfId="73" priority="4515"/>
    <cfRule type="duplicateValues" dxfId="72" priority="4516" stopIfTrue="1"/>
    <cfRule type="duplicateValues" dxfId="71" priority="4517"/>
    <cfRule type="duplicateValues" dxfId="70" priority="4518"/>
    <cfRule type="duplicateValues" dxfId="69" priority="4519"/>
    <cfRule type="duplicateValues" dxfId="68" priority="4520"/>
    <cfRule type="duplicateValues" dxfId="67" priority="4521"/>
  </conditionalFormatting>
  <conditionalFormatting sqref="K492">
    <cfRule type="duplicateValues" dxfId="66" priority="209"/>
    <cfRule type="duplicateValues" dxfId="65" priority="210"/>
    <cfRule type="duplicateValues" dxfId="64" priority="211"/>
    <cfRule type="duplicateValues" dxfId="63" priority="212"/>
    <cfRule type="duplicateValues" dxfId="62" priority="213"/>
    <cfRule type="duplicateValues" dxfId="61" priority="214" stopIfTrue="1"/>
  </conditionalFormatting>
  <conditionalFormatting sqref="K492:K497">
    <cfRule type="duplicateValues" dxfId="60" priority="5071"/>
  </conditionalFormatting>
  <conditionalFormatting sqref="K493">
    <cfRule type="duplicateValues" dxfId="59" priority="197"/>
    <cfRule type="duplicateValues" dxfId="58" priority="198"/>
    <cfRule type="duplicateValues" dxfId="57" priority="199"/>
    <cfRule type="duplicateValues" dxfId="56" priority="200"/>
    <cfRule type="duplicateValues" dxfId="55" priority="201"/>
    <cfRule type="duplicateValues" dxfId="54" priority="202" stopIfTrue="1"/>
  </conditionalFormatting>
  <conditionalFormatting sqref="K494">
    <cfRule type="duplicateValues" dxfId="53" priority="191"/>
    <cfRule type="duplicateValues" dxfId="52" priority="192"/>
    <cfRule type="duplicateValues" dxfId="51" priority="193"/>
    <cfRule type="duplicateValues" dxfId="50" priority="194"/>
    <cfRule type="duplicateValues" dxfId="49" priority="195"/>
    <cfRule type="duplicateValues" dxfId="48" priority="196" stopIfTrue="1"/>
  </conditionalFormatting>
  <conditionalFormatting sqref="K495">
    <cfRule type="duplicateValues" dxfId="47" priority="179"/>
    <cfRule type="duplicateValues" dxfId="46" priority="180"/>
    <cfRule type="duplicateValues" dxfId="45" priority="181"/>
    <cfRule type="duplicateValues" dxfId="44" priority="182"/>
    <cfRule type="duplicateValues" dxfId="43" priority="183"/>
    <cfRule type="duplicateValues" dxfId="42" priority="184" stopIfTrue="1"/>
  </conditionalFormatting>
  <conditionalFormatting sqref="K496">
    <cfRule type="duplicateValues" dxfId="41" priority="203"/>
    <cfRule type="duplicateValues" dxfId="40" priority="204"/>
    <cfRule type="duplicateValues" dxfId="39" priority="205"/>
    <cfRule type="duplicateValues" dxfId="38" priority="206"/>
    <cfRule type="duplicateValues" dxfId="37" priority="207"/>
    <cfRule type="duplicateValues" dxfId="36" priority="208" stopIfTrue="1"/>
  </conditionalFormatting>
  <conditionalFormatting sqref="K497">
    <cfRule type="duplicateValues" dxfId="35" priority="185"/>
    <cfRule type="duplicateValues" dxfId="34" priority="188"/>
    <cfRule type="duplicateValues" dxfId="33" priority="4492"/>
    <cfRule type="duplicateValues" dxfId="32" priority="4493"/>
    <cfRule type="duplicateValues" dxfId="31" priority="4494"/>
    <cfRule type="duplicateValues" dxfId="30" priority="4495" stopIfTrue="1"/>
  </conditionalFormatting>
  <conditionalFormatting sqref="K498:K499">
    <cfRule type="duplicateValues" dxfId="29" priority="4523" stopIfTrue="1"/>
  </conditionalFormatting>
  <conditionalFormatting sqref="K501:K503">
    <cfRule type="duplicateValues" dxfId="28" priority="5064"/>
    <cfRule type="duplicateValues" dxfId="27" priority="5065" stopIfTrue="1"/>
    <cfRule type="duplicateValues" dxfId="26" priority="5066"/>
    <cfRule type="duplicateValues" dxfId="25" priority="5067"/>
    <cfRule type="duplicateValues" dxfId="24" priority="5068"/>
    <cfRule type="duplicateValues" dxfId="23" priority="5069"/>
    <cfRule type="duplicateValues" dxfId="22" priority="5070"/>
  </conditionalFormatting>
  <conditionalFormatting sqref="K507:K510">
    <cfRule type="duplicateValues" dxfId="21" priority="143"/>
    <cfRule type="duplicateValues" dxfId="20" priority="144" stopIfTrue="1"/>
    <cfRule type="duplicateValues" dxfId="19" priority="145"/>
    <cfRule type="duplicateValues" dxfId="18" priority="146"/>
    <cfRule type="duplicateValues" dxfId="17" priority="147"/>
    <cfRule type="duplicateValues" dxfId="16" priority="148"/>
    <cfRule type="duplicateValues" dxfId="15" priority="149"/>
  </conditionalFormatting>
  <conditionalFormatting sqref="K512">
    <cfRule type="duplicateValues" dxfId="14" priority="150"/>
    <cfRule type="duplicateValues" dxfId="13" priority="151" stopIfTrue="1"/>
    <cfRule type="duplicateValues" dxfId="12" priority="152"/>
    <cfRule type="duplicateValues" dxfId="11" priority="153"/>
    <cfRule type="duplicateValues" dxfId="10" priority="154"/>
    <cfRule type="duplicateValues" dxfId="9" priority="155"/>
    <cfRule type="duplicateValues" dxfId="8" priority="156"/>
  </conditionalFormatting>
  <conditionalFormatting sqref="K558:K561">
    <cfRule type="duplicateValues" dxfId="7" priority="839" stopIfTrue="1"/>
  </conditionalFormatting>
  <conditionalFormatting sqref="K558:K565 K301:K307">
    <cfRule type="duplicateValues" dxfId="6" priority="840"/>
  </conditionalFormatting>
  <conditionalFormatting sqref="K562:K565 K301:K307">
    <cfRule type="duplicateValues" dxfId="5" priority="841" stopIfTrue="1"/>
    <cfRule type="duplicateValues" dxfId="4" priority="842"/>
    <cfRule type="duplicateValues" dxfId="3" priority="844"/>
    <cfRule type="duplicateValues" dxfId="2" priority="845"/>
  </conditionalFormatting>
  <conditionalFormatting sqref="K562:K565">
    <cfRule type="duplicateValues" dxfId="1" priority="843"/>
    <cfRule type="duplicateValues" dxfId="0" priority="846"/>
  </conditionalFormatting>
  <hyperlinks>
    <hyperlink ref="AZ405" r:id="rId1" display="https://www.dropbox.com/s/r6805qj58wy48tx/Bistro%20Set.jpg?dl=0" xr:uid="{00000000-0004-0000-0000-000000000000}"/>
    <hyperlink ref="AB500" r:id="rId2" display="https://www.dropbox.com/s/fyurww7sy5i9cgw/FM-0200%20whiskey%20barrel%20fountain-planter.jpg?dl=0" xr:uid="{00000000-0004-0000-0000-00001A000000}"/>
    <hyperlink ref="AB117" r:id="rId3" xr:uid="{00000000-0004-0000-0000-000023000000}"/>
    <hyperlink ref="AB222" r:id="rId4" xr:uid="{00000000-0004-0000-0000-000059000000}"/>
    <hyperlink ref="AB203" r:id="rId5" xr:uid="{00000000-0004-0000-0000-00006C000000}"/>
    <hyperlink ref="AB202" r:id="rId6" xr:uid="{00000000-0004-0000-0000-00006D000000}"/>
    <hyperlink ref="AB204" r:id="rId7" xr:uid="{00000000-0004-0000-0000-00006E000000}"/>
    <hyperlink ref="AB205" r:id="rId8" xr:uid="{00000000-0004-0000-0000-00006F000000}"/>
    <hyperlink ref="AB224" r:id="rId9" xr:uid="{DF35FE26-94FF-CE42-9B6E-5E78B7ADDCE7}"/>
    <hyperlink ref="AA89" r:id="rId10" xr:uid="{4530F18C-C1EC-1044-A198-6550612603B2}"/>
    <hyperlink ref="AB510" r:id="rId11" xr:uid="{E5CC4247-1040-461E-AC99-4141036F6E4E}"/>
    <hyperlink ref="AB509" r:id="rId12" xr:uid="{E4B951B6-42A8-4058-A263-CB71225F87C8}"/>
    <hyperlink ref="AB507" r:id="rId13" xr:uid="{3B1DC846-1528-4CA0-A349-D5D748004D60}"/>
    <hyperlink ref="AB512" r:id="rId14" xr:uid="{19DB0403-752A-4121-92A3-5C33681B9116}"/>
    <hyperlink ref="AB497" r:id="rId15" xr:uid="{CE0790D0-BD90-464A-A522-CD04FEDF3DEC}"/>
    <hyperlink ref="AB496" r:id="rId16" xr:uid="{E025FFF7-AEFE-4B03-9768-040A33B08E56}"/>
    <hyperlink ref="AB495" r:id="rId17" xr:uid="{75FE8C18-DA67-42E3-93DA-7E79F0AE330E}"/>
    <hyperlink ref="AB494" r:id="rId18" xr:uid="{E69E6959-5EE9-41CA-A566-7CF0633C134A}"/>
    <hyperlink ref="AB493" r:id="rId19" xr:uid="{27037455-7140-4B13-B237-E17EA131AD9D}"/>
    <hyperlink ref="AB492" r:id="rId20" xr:uid="{18793B0F-B9B1-471D-841D-36CDCAC3E773}"/>
    <hyperlink ref="AB503" r:id="rId21" xr:uid="{B2ED9443-47C2-4EFB-A515-FF375D93FC93}"/>
    <hyperlink ref="AB501" r:id="rId22" xr:uid="{62B16A62-174F-478B-BE80-67EB46640587}"/>
    <hyperlink ref="AB458" r:id="rId23" xr:uid="{A6F331ED-485A-407C-81D6-41ACCBE04D56}"/>
    <hyperlink ref="AB456" r:id="rId24" xr:uid="{C00894FA-A7AE-4B35-8BD6-0F0C1B4BD440}"/>
    <hyperlink ref="AB452" r:id="rId25" xr:uid="{A2518F43-DBE2-4B2E-8C07-88C08944BDE1}"/>
    <hyperlink ref="AB453" r:id="rId26" xr:uid="{BFCA6251-94BD-4097-88D7-E06E7E2C16A9}"/>
    <hyperlink ref="AB454" r:id="rId27" xr:uid="{EA7AA544-3097-4137-88B1-D45066A84337}"/>
    <hyperlink ref="AB455" r:id="rId28" xr:uid="{024F51E2-B323-4E49-AD0F-B861F2516E92}"/>
    <hyperlink ref="AB446" r:id="rId29" xr:uid="{7555E30F-3ACA-45EA-945F-E72BB61F0021}"/>
    <hyperlink ref="AB444" r:id="rId30" xr:uid="{831356D8-EC52-4B34-A825-0BF3CBB87898}"/>
    <hyperlink ref="AB443" r:id="rId31" xr:uid="{6D913AB8-9E8B-41C1-A8C1-F29C587F39E1}"/>
    <hyperlink ref="AB442" r:id="rId32" xr:uid="{6D8A9CC7-34EB-4FAC-9EBE-72B2D5B64704}"/>
    <hyperlink ref="AB441" r:id="rId33" xr:uid="{4C36FB22-4BF0-4532-A41B-9FE5277A3954}"/>
    <hyperlink ref="AB440" r:id="rId34" xr:uid="{4905CDEB-7617-4807-9164-63EF37AF5F3B}"/>
    <hyperlink ref="AB439" r:id="rId35" xr:uid="{493B5C24-BED5-42AA-A21B-84C106C0DCA0}"/>
    <hyperlink ref="AB438" r:id="rId36" xr:uid="{DB2E43F7-F448-43C4-85C6-D635267EA8B8}"/>
    <hyperlink ref="AB435" r:id="rId37" xr:uid="{9B1EC33A-D0DB-4607-AF12-6C95F4798C56}"/>
    <hyperlink ref="AB434" r:id="rId38" xr:uid="{A25762AF-E83F-4466-981C-84FBAA1B81A0}"/>
    <hyperlink ref="AB433" r:id="rId39" xr:uid="{E997535D-5328-4405-A950-16ED4296FB39}"/>
    <hyperlink ref="AB431" r:id="rId40" xr:uid="{01CD80EC-3A98-451C-BE04-94EAB35B3AAF}"/>
    <hyperlink ref="AB429" r:id="rId41" xr:uid="{780A4301-6E00-41E9-9A0F-3333982D2992}"/>
    <hyperlink ref="AB428" r:id="rId42" xr:uid="{8D9D7FE7-1EEA-485C-ADAF-BC195B13C106}"/>
    <hyperlink ref="AB418" r:id="rId43" xr:uid="{FB2CE313-9291-4C39-A358-D59EC7DB15F1}"/>
    <hyperlink ref="AB419" r:id="rId44" xr:uid="{8E2A77B2-9FD8-4474-9DA4-78BA26765D65}"/>
    <hyperlink ref="AB420" r:id="rId45" xr:uid="{692A4E5D-C093-4D61-B2E6-6BB0505B6C6D}"/>
    <hyperlink ref="AB422" r:id="rId46" xr:uid="{95C846E6-ECCD-4BBD-BC6D-DE77F8425941}"/>
    <hyperlink ref="AB425" r:id="rId47" xr:uid="{F4C52D61-217F-4004-84A3-B88D9B69BC7A}"/>
    <hyperlink ref="AB426" r:id="rId48" xr:uid="{B7A99216-F30D-4E2D-A764-7826812D1FB2}"/>
    <hyperlink ref="AB411" r:id="rId49" xr:uid="{B9170DB6-E953-4CAC-A92A-FC94B2A93D43}"/>
    <hyperlink ref="AB414" r:id="rId50" xr:uid="{EC0613F8-D531-44B7-A44C-95CC44706F31}"/>
    <hyperlink ref="AB415" r:id="rId51" xr:uid="{F374AE43-F36F-44DE-B469-06FF43C2FA9C}"/>
    <hyperlink ref="AB408" r:id="rId52" xr:uid="{E4A65532-7E3D-4EF2-97DA-CC472E4B1A39}"/>
    <hyperlink ref="AB407" r:id="rId53" xr:uid="{6323878B-840D-47F7-82B9-0A939A4FBCC3}"/>
    <hyperlink ref="AB405" r:id="rId54" xr:uid="{B0416C07-7754-49AA-AA44-90CA7DD4019A}"/>
    <hyperlink ref="AB406" r:id="rId55" xr:uid="{49944B97-8980-444E-8A34-0C203B435B5E}"/>
    <hyperlink ref="AB288" r:id="rId56" xr:uid="{2DBE9857-655A-488B-9625-C0677097639E}"/>
    <hyperlink ref="AB289" r:id="rId57" xr:uid="{ACEA3384-76F8-41D2-A522-6D5FD178DCBE}"/>
    <hyperlink ref="AB284" r:id="rId58" xr:uid="{11ED69AA-B7A3-4A0F-9D67-8E342621ADFD}"/>
    <hyperlink ref="AB283" r:id="rId59" xr:uid="{ADB5B690-BC72-40D9-A3BE-6147F75F13A8}"/>
    <hyperlink ref="AB281" r:id="rId60" xr:uid="{6759EB34-97D3-4181-BD34-17520C49F4F6}"/>
    <hyperlink ref="AB364" r:id="rId61" xr:uid="{134310D4-7B1A-4EE8-BAD2-BFF5DE5CA4DE}"/>
    <hyperlink ref="AB356" r:id="rId62" xr:uid="{090FD9B9-8718-4D33-878F-D42F0CCAC415}"/>
    <hyperlink ref="AB349" r:id="rId63" xr:uid="{2D6EA0F6-0991-4EAF-8FEC-F068ADAC25F4}"/>
    <hyperlink ref="AB342" r:id="rId64" xr:uid="{61B7C445-D757-4AC7-83C8-7F5506B0E030}"/>
    <hyperlink ref="AB335" r:id="rId65" xr:uid="{AB1540AF-E92D-47E5-BD44-CA3494C2028F}"/>
    <hyperlink ref="AB328" r:id="rId66" xr:uid="{D826227C-E390-4809-8C7E-AA9651022549}"/>
    <hyperlink ref="AB295" r:id="rId67" xr:uid="{18D6AB07-E90B-4F56-B3C5-6E5C2C11EACD}"/>
    <hyperlink ref="AB296" r:id="rId68" xr:uid="{06981976-1CE9-49FF-9FAD-414859F3A455}"/>
    <hyperlink ref="AB297" r:id="rId69" xr:uid="{7AB22B05-E2C9-4221-A7CC-2FA6B68F23A6}"/>
    <hyperlink ref="AB299" r:id="rId70" xr:uid="{064E2A26-2936-45DF-B3E1-350A6B9C1042}"/>
    <hyperlink ref="AB396" r:id="rId71" xr:uid="{720864EC-6E3D-4D8D-89F2-AAF1414172D7}"/>
    <hyperlink ref="AB393" r:id="rId72" xr:uid="{84F19250-6994-4946-98CF-B365BEF4F10A}"/>
    <hyperlink ref="AB390" r:id="rId73" xr:uid="{A36DE975-3B48-4DDC-96CA-8977DAE20CF1}"/>
    <hyperlink ref="AB377" r:id="rId74" xr:uid="{9696A007-2F26-409A-9E0B-77290328DCC2}"/>
    <hyperlink ref="AB373" r:id="rId75" xr:uid="{AD926E11-AD36-4F32-B774-FDF09CA1CD23}"/>
    <hyperlink ref="AB98" r:id="rId76" xr:uid="{4A19F8E5-744A-449F-97AE-E86CFAB066FF}"/>
    <hyperlink ref="AB95" r:id="rId77" xr:uid="{3D49203B-3DAE-42BD-A4AD-B650AA71EFDB}"/>
    <hyperlink ref="AB92" r:id="rId78" xr:uid="{D67F1431-7EFA-4846-8E61-22ACD128010C}"/>
    <hyperlink ref="AB89" r:id="rId79" xr:uid="{05C93023-9BE1-41F7-A034-4C53A7022B22}"/>
    <hyperlink ref="AB161" r:id="rId80" xr:uid="{3D1B033E-CD49-47A2-9092-B5F072C9A2D9}"/>
    <hyperlink ref="AB292" r:id="rId81" xr:uid="{DF673A00-7B57-4863-A3B0-8ABE98066964}"/>
    <hyperlink ref="AB71" r:id="rId82" xr:uid="{99972DD2-AE1E-45D0-8C51-1DE612938434}"/>
    <hyperlink ref="AB79" r:id="rId83" xr:uid="{4BBBDD69-D618-49F3-B21E-B402952F80B4}"/>
    <hyperlink ref="AB59" r:id="rId84" xr:uid="{64E7D830-6E4C-4DA2-8C45-01AEFC0598E9}"/>
    <hyperlink ref="AB62" r:id="rId85" xr:uid="{B9711D12-62B3-4686-BD01-16A42F8CD5D6}"/>
    <hyperlink ref="AB47" r:id="rId86" xr:uid="{CAB169ED-AA84-41ED-BD52-F25A008F09DA}"/>
    <hyperlink ref="AB53" r:id="rId87" xr:uid="{5AC05DED-6589-4168-94EA-F08FC646C4B5}"/>
    <hyperlink ref="AB50" r:id="rId88" xr:uid="{82C732D2-3466-4C91-8403-2A8196023F45}"/>
    <hyperlink ref="AB41" r:id="rId89" xr:uid="{3A1FB2C0-5E8A-45E0-B514-27F93236031E}"/>
    <hyperlink ref="AB102" r:id="rId90" xr:uid="{31CE20EB-0497-49F4-AD4A-66C477423CB0}"/>
    <hyperlink ref="AB113" r:id="rId91" xr:uid="{2EFA3332-A365-426C-8935-9D9FF1DA2276}"/>
    <hyperlink ref="AB122" r:id="rId92" xr:uid="{95C3E691-11FF-4070-913D-65AFDC295D2C}"/>
    <hyperlink ref="AB562" r:id="rId93" xr:uid="{EBD2BD56-B40E-45C0-9E6B-7DBFA6DF1665}"/>
    <hyperlink ref="AB278" r:id="rId94" xr:uid="{6EC5AD26-40A1-4982-9D6C-027D274DAC28}"/>
    <hyperlink ref="AB558" r:id="rId95" xr:uid="{65DBC5F1-E05F-E543-8E36-EF227F9E76CD}"/>
    <hyperlink ref="AB221" r:id="rId96" xr:uid="{2ECE61D6-5CC0-BB4D-AF50-4FD80CFFBE00}"/>
    <hyperlink ref="AB223" r:id="rId97" xr:uid="{3D5A8600-7914-EE41-8CE4-3EB6460CBAC2}"/>
    <hyperlink ref="AB129" r:id="rId98" xr:uid="{6D16BB00-F9D5-1843-A348-AED8236FBA18}"/>
    <hyperlink ref="AB409" r:id="rId99" xr:uid="{D254A980-4353-D146-B4EF-DCFA9626CF43}"/>
    <hyperlink ref="AB410" r:id="rId100" xr:uid="{2470E00A-E313-7648-B821-8271AD9355EB}"/>
    <hyperlink ref="AB412" r:id="rId101" xr:uid="{09AE9382-277A-704F-8957-2E542FA0D138}"/>
    <hyperlink ref="AB424" r:id="rId102" xr:uid="{037BD017-82A3-4842-8FE1-08025C8BFD31}"/>
    <hyperlink ref="AB421" r:id="rId103" xr:uid="{A601C5C3-CCA6-344F-90C5-F103B7E1C94D}"/>
    <hyperlink ref="AB423" r:id="rId104" xr:uid="{361264D8-F7D6-F04D-B969-139DD5D8CF85}"/>
    <hyperlink ref="AB413" r:id="rId105" xr:uid="{8438B157-034C-9141-AF10-01219BD5B35F}"/>
    <hyperlink ref="AB107" r:id="rId106" xr:uid="{2F8FA992-E29E-6345-99B2-F784A93CE59B}"/>
    <hyperlink ref="AB159" r:id="rId107" xr:uid="{33F2A3AE-5CB6-3A4E-8D0B-33723A64C156}"/>
    <hyperlink ref="AB56" r:id="rId108" xr:uid="{34B61AE3-0EDA-4E72-AABD-13BC872982FD}"/>
    <hyperlink ref="AB65" r:id="rId109" xr:uid="{7A005FA8-5256-4402-930F-145957B51C2C}"/>
    <hyperlink ref="AB68" r:id="rId110" xr:uid="{C6E21ADE-1C23-400C-901E-2351BE9A4C4A}"/>
    <hyperlink ref="AB83" r:id="rId111" xr:uid="{8DF229D7-5D21-494F-9350-3AE8C096FAC2}"/>
    <hyperlink ref="AB291" r:id="rId112" xr:uid="{7413E5E5-4627-402D-B3BA-17FF697104D5}"/>
    <hyperlink ref="AB213" r:id="rId113" xr:uid="{5F5F7063-DC22-4AE0-A498-0613A37C037F}"/>
    <hyperlink ref="AB206" r:id="rId114" xr:uid="{041C73F2-AA1C-43DB-A8F1-10269EC69DF8}"/>
    <hyperlink ref="AB498" r:id="rId115" xr:uid="{4843A8A0-91F7-48F5-99B3-7E5A6363EC37}"/>
    <hyperlink ref="AB462" r:id="rId116" xr:uid="{CD4D2C57-396E-4837-B8DA-31B8E843A7CC}"/>
    <hyperlink ref="AB464" r:id="rId117" xr:uid="{DB5F5589-A1F9-4F1F-8D5B-1D4C361B3BDC}"/>
    <hyperlink ref="AB465" r:id="rId118" xr:uid="{85621BFE-8039-4091-A8B7-90CB84717E34}"/>
    <hyperlink ref="AB466" r:id="rId119" xr:uid="{6897CF60-32E7-4D65-A19E-543AA5C818D3}"/>
    <hyperlink ref="AB467" r:id="rId120" xr:uid="{5535708B-E817-4FC2-87C5-2ACF794EF88A}"/>
    <hyperlink ref="AB468" r:id="rId121" xr:uid="{9EEECC24-DC08-44B9-9985-76CBAA949B4B}"/>
    <hyperlink ref="AB482" r:id="rId122" xr:uid="{AA49FC74-D9D8-448C-AC14-C11F9F223DAD}"/>
    <hyperlink ref="AB483" r:id="rId123" xr:uid="{B43EAFCE-908B-48D4-84DB-597CEFAF8895}"/>
    <hyperlink ref="AB484" r:id="rId124" xr:uid="{04A8E1C9-543A-43BC-B631-82897BA8CB81}"/>
    <hyperlink ref="AB469" r:id="rId125" xr:uid="{4C58DA93-A50D-4DFD-8DB3-C9B4509233DF}"/>
    <hyperlink ref="AB463" r:id="rId126" xr:uid="{9501732F-0806-4E8E-A000-30C96BDD392B}"/>
    <hyperlink ref="AB447" r:id="rId127" xr:uid="{45054155-5AA8-4AB9-BDA1-341CAD3594CC}"/>
    <hyperlink ref="AB111" r:id="rId128" xr:uid="{093567B1-A108-4998-8257-EFAEC9399FD1}"/>
    <hyperlink ref="AB133" r:id="rId129" xr:uid="{058C4E8D-FB88-4C3D-82B7-2F1E85106EF0}"/>
  </hyperlinks>
  <printOptions horizontalCentered="1"/>
  <pageMargins left="0.45" right="0.45" top="0.5" bottom="0.5" header="0.3" footer="0.25"/>
  <pageSetup scale="38" fitToHeight="0" orientation="portrait" r:id="rId130"/>
  <headerFooter scaleWithDoc="0" alignWithMargins="0">
    <oddFooter>&amp;L&amp;"Calibri,Regular"&amp;10&amp;K000000&amp;P&amp;C&amp;"Calibri,Regular"&amp;10&amp;K000000For more information and images, please visit www.exaco.com</oddFooter>
    <evenFooter xml:space="preserve">&amp;CFor more information and images, please visit www.exaco.com&amp;R&amp;P+3 </evenFooter>
  </headerFooter>
  <rowBreaks count="7" manualBreakCount="7">
    <brk id="134" min="1" max="9" man="1"/>
    <brk id="158" min="1" max="9" man="1"/>
    <brk id="181" min="1" max="9" man="1"/>
    <brk id="200" min="1" max="9" man="1"/>
    <brk id="231" min="1" max="9" man="1"/>
    <brk id="264" min="1" max="9" man="1"/>
    <brk id="346" min="1" max="9" man="1"/>
  </rowBreaks>
  <drawing r:id="rId13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Claudia Hausken</cp:lastModifiedBy>
  <cp:lastPrinted>2026-01-21T00:11:50Z</cp:lastPrinted>
  <dcterms:created xsi:type="dcterms:W3CDTF">2010-04-14T16:31:01Z</dcterms:created>
  <dcterms:modified xsi:type="dcterms:W3CDTF">2026-05-05T17:37:15Z</dcterms:modified>
</cp:coreProperties>
</file>